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90" windowHeight="1110" activeTab="2"/>
  </bookViews>
  <sheets>
    <sheet name="Global" sheetId="1" r:id="rId1"/>
    <sheet name="Action1" sheetId="2" r:id="rId2"/>
    <sheet name="Results" sheetId="3" r:id="rId3"/>
  </sheets>
  <calcPr calcId="145621" calcMode="manual" iterate="1"/>
</workbook>
</file>

<file path=xl/calcChain.xml><?xml version="1.0" encoding="utf-8"?>
<calcChain xmlns="http://schemas.openxmlformats.org/spreadsheetml/2006/main">
  <c r="A2" i="3" l="1"/>
  <c r="B2" i="3"/>
  <c r="D2" i="3"/>
  <c r="E2" i="3"/>
  <c r="H2" i="3"/>
  <c r="F2" i="3"/>
  <c r="G2" i="3"/>
  <c r="I2" i="3"/>
  <c r="A3" i="3"/>
  <c r="B3" i="3"/>
  <c r="D3" i="3"/>
  <c r="E3" i="3"/>
  <c r="H3" i="3"/>
  <c r="F3" i="3"/>
  <c r="G3" i="3"/>
  <c r="I3" i="3"/>
  <c r="O3" i="3"/>
  <c r="A4" i="3"/>
  <c r="B4" i="3"/>
  <c r="D4" i="3"/>
  <c r="E4" i="3"/>
  <c r="H4" i="3"/>
  <c r="F4" i="3"/>
  <c r="G4" i="3"/>
  <c r="I4" i="3"/>
  <c r="A5" i="3"/>
  <c r="B5" i="3"/>
  <c r="D5" i="3"/>
  <c r="E5" i="3"/>
  <c r="H5" i="3"/>
  <c r="F5" i="3"/>
  <c r="G5" i="3"/>
  <c r="I5" i="3"/>
  <c r="O5" i="3"/>
  <c r="P5" i="3"/>
  <c r="A6" i="3"/>
  <c r="B6" i="3"/>
  <c r="D6" i="3"/>
  <c r="E6" i="3"/>
  <c r="H6" i="3"/>
  <c r="F6" i="3"/>
  <c r="G6" i="3"/>
  <c r="I6" i="3"/>
  <c r="A7" i="3"/>
  <c r="B7" i="3"/>
  <c r="D7" i="3"/>
  <c r="E7" i="3"/>
  <c r="H7" i="3"/>
  <c r="F7" i="3"/>
  <c r="G7" i="3"/>
  <c r="I7" i="3"/>
  <c r="O7" i="3"/>
  <c r="A8" i="3"/>
  <c r="B8" i="3"/>
  <c r="D8" i="3"/>
  <c r="E8" i="3"/>
  <c r="H8" i="3"/>
  <c r="F8" i="3"/>
  <c r="G8" i="3"/>
  <c r="I8" i="3"/>
  <c r="A9" i="3"/>
  <c r="B9" i="3"/>
  <c r="D9" i="3"/>
  <c r="E9" i="3"/>
  <c r="H9" i="3"/>
  <c r="F9" i="3"/>
  <c r="G9" i="3"/>
  <c r="I9" i="3"/>
  <c r="O9" i="3"/>
  <c r="A10" i="3"/>
  <c r="B10" i="3"/>
  <c r="D10" i="3"/>
  <c r="E10" i="3"/>
  <c r="H10" i="3"/>
  <c r="F10" i="3"/>
  <c r="G10" i="3"/>
  <c r="I10" i="3"/>
  <c r="A11" i="3"/>
  <c r="B11" i="3"/>
  <c r="D11" i="3"/>
  <c r="E11" i="3"/>
  <c r="H11" i="3"/>
  <c r="F11" i="3"/>
  <c r="G11" i="3"/>
  <c r="I11" i="3"/>
  <c r="O11" i="3"/>
  <c r="P11" i="3"/>
  <c r="A12" i="3"/>
  <c r="B12" i="3"/>
  <c r="D12" i="3"/>
  <c r="E12" i="3"/>
  <c r="F12" i="3"/>
  <c r="G12" i="3"/>
  <c r="I12" i="3"/>
  <c r="A13" i="3"/>
  <c r="B13" i="3"/>
  <c r="D13" i="3"/>
  <c r="E13" i="3"/>
  <c r="F13" i="3"/>
  <c r="G13" i="3"/>
  <c r="I13" i="3"/>
  <c r="A14" i="3"/>
  <c r="B14" i="3"/>
  <c r="D14" i="3"/>
  <c r="E14" i="3"/>
  <c r="F14" i="3"/>
  <c r="G14" i="3"/>
  <c r="I14" i="3"/>
  <c r="D15" i="3"/>
  <c r="E15" i="3"/>
  <c r="F15" i="3"/>
  <c r="G15" i="3"/>
  <c r="I15" i="3"/>
  <c r="K10" i="3"/>
  <c r="M10" i="3"/>
  <c r="L10" i="3"/>
  <c r="N10" i="3"/>
  <c r="K8" i="3"/>
  <c r="M8" i="3"/>
  <c r="L8" i="3"/>
  <c r="N8" i="3"/>
  <c r="K6" i="3"/>
  <c r="M6" i="3"/>
  <c r="L6" i="3"/>
  <c r="N6" i="3"/>
  <c r="K4" i="3"/>
  <c r="M4" i="3"/>
  <c r="L4" i="3"/>
  <c r="N4" i="3"/>
  <c r="K2" i="3"/>
  <c r="M2" i="3"/>
  <c r="L2" i="3"/>
  <c r="N2" i="3"/>
  <c r="H14" i="3"/>
  <c r="H13" i="3"/>
  <c r="H12" i="3"/>
  <c r="K11" i="3"/>
  <c r="M11" i="3"/>
  <c r="L11" i="3"/>
  <c r="N11" i="3"/>
  <c r="O10" i="3"/>
  <c r="K9" i="3"/>
  <c r="M9" i="3"/>
  <c r="L9" i="3"/>
  <c r="N9" i="3"/>
  <c r="O8" i="3"/>
  <c r="K7" i="3"/>
  <c r="M7" i="3"/>
  <c r="L7" i="3"/>
  <c r="N7" i="3"/>
  <c r="O6" i="3"/>
  <c r="K5" i="3"/>
  <c r="M5" i="3"/>
  <c r="L5" i="3"/>
  <c r="N5" i="3"/>
  <c r="O4" i="3"/>
  <c r="K3" i="3"/>
  <c r="M3" i="3"/>
  <c r="L3" i="3"/>
  <c r="N3" i="3"/>
  <c r="O2" i="3"/>
  <c r="K12" i="3"/>
  <c r="M12" i="3"/>
  <c r="L12" i="3"/>
  <c r="N12" i="3"/>
  <c r="K14" i="3"/>
  <c r="M14" i="3"/>
  <c r="L14" i="3"/>
  <c r="N14" i="3"/>
  <c r="O12" i="3"/>
  <c r="O14" i="3"/>
  <c r="P14" i="3"/>
  <c r="K13" i="3"/>
  <c r="M13" i="3"/>
  <c r="L13" i="3"/>
  <c r="N13" i="3"/>
  <c r="H15" i="3"/>
  <c r="O13" i="3"/>
  <c r="K15" i="3"/>
  <c r="M15" i="3"/>
  <c r="L15" i="3"/>
  <c r="N15" i="3"/>
  <c r="O15" i="3"/>
  <c r="P15" i="3"/>
</calcChain>
</file>

<file path=xl/sharedStrings.xml><?xml version="1.0" encoding="utf-8"?>
<sst xmlns="http://schemas.openxmlformats.org/spreadsheetml/2006/main" count="218" uniqueCount="188">
  <si>
    <t>ECAT</t>
  </si>
  <si>
    <t>2013_Support_Packs\Finance (Manual)\Real Estate Foundation</t>
  </si>
  <si>
    <t>Miscellaneous</t>
  </si>
  <si>
    <t>Year End Tax Reporting</t>
  </si>
  <si>
    <t>Installations</t>
  </si>
  <si>
    <t>EHS</t>
  </si>
  <si>
    <t>HSA Automated</t>
  </si>
  <si>
    <t>ECC Registrar</t>
  </si>
  <si>
    <t>Locks</t>
  </si>
  <si>
    <t>Time</t>
  </si>
  <si>
    <t>Logistics - Manual</t>
  </si>
  <si>
    <t>2013_Support_Packs\HR_Payroll (Manual)\APR</t>
  </si>
  <si>
    <t>Portal:  Learner</t>
  </si>
  <si>
    <t>IST Automated</t>
  </si>
  <si>
    <t>2013_Support_Packs\Finance (Manual)\JV - Gui and Web</t>
  </si>
  <si>
    <t>BF</t>
  </si>
  <si>
    <t>2013_Support_Packs\Finance (Manual)\Travel Concur</t>
  </si>
  <si>
    <t>View a Transaction</t>
  </si>
  <si>
    <t>2013_Support_Packs\Finance (Manual)\Sponsored Billing</t>
  </si>
  <si>
    <t>Keys</t>
  </si>
  <si>
    <t>Cleaning</t>
  </si>
  <si>
    <t>Facilities -Automated</t>
  </si>
  <si>
    <t>2013_Support_Packs\Logistics (Manual)\Pro Card</t>
  </si>
  <si>
    <t>Cashier's</t>
  </si>
  <si>
    <t>2013_Support_Packs\E_Learning (Manual)\ECC\Miscellaneous</t>
  </si>
  <si>
    <t>Department of Facilities-Accounting</t>
  </si>
  <si>
    <t>Smoke</t>
  </si>
  <si>
    <t>IST Telcom</t>
  </si>
  <si>
    <t>2013_Support_Packs\EHS (Manual)</t>
  </si>
  <si>
    <t>2013_Support_Packs\E_Learning (Manual)\Portal\EHS</t>
  </si>
  <si>
    <t>Date</t>
  </si>
  <si>
    <t>2013_Support_Packs\Finance (Manual)\SMART Fixed Assets</t>
  </si>
  <si>
    <t>Non-Exempt</t>
  </si>
  <si>
    <t>G</t>
  </si>
  <si>
    <t>Reporting - Web</t>
  </si>
  <si>
    <t>PO</t>
  </si>
  <si>
    <t>DoF</t>
  </si>
  <si>
    <t>2013_Support_Packs\HR_Payroll (Manual)\ESS-Benefits</t>
  </si>
  <si>
    <t>2013_Support_Packs\Finance (Manual)\Budget Forecast</t>
  </si>
  <si>
    <t>TNI_Administration</t>
  </si>
  <si>
    <t>Travel Concur</t>
  </si>
  <si>
    <t>Accounts Receivable</t>
  </si>
  <si>
    <t>2013_Support_Packs\HR_Payroll (Manual)\Benefits</t>
  </si>
  <si>
    <t>Benefits</t>
  </si>
  <si>
    <t>Housing</t>
  </si>
  <si>
    <t>Total Executed</t>
  </si>
  <si>
    <t>ASR</t>
  </si>
  <si>
    <t>AP</t>
  </si>
  <si>
    <t>2013_Support_Packs\Finance (Manual)\GRC System</t>
  </si>
  <si>
    <t>Recycling</t>
  </si>
  <si>
    <t>Procurement</t>
  </si>
  <si>
    <t>%Not Completed</t>
  </si>
  <si>
    <t>RFP</t>
  </si>
  <si>
    <t>HR_Payroll - Manual</t>
  </si>
  <si>
    <t>EHS - Automated</t>
  </si>
  <si>
    <t>2013_Support_Packs\HR_Payroll (Manual)\Students</t>
  </si>
  <si>
    <t>Students</t>
  </si>
  <si>
    <t>2013_Support_Packs\HR_Payroll (Manual)\ESS-Payroll</t>
  </si>
  <si>
    <t>GRC System</t>
  </si>
  <si>
    <t>Pension</t>
  </si>
  <si>
    <t>Exit</t>
  </si>
  <si>
    <t>2013_Support_Packs\Facilities (Automated)</t>
  </si>
  <si>
    <t>&lt;Total&gt;</t>
  </si>
  <si>
    <t>Fund Centers</t>
  </si>
  <si>
    <t>Miscellaneous Test Cases</t>
  </si>
  <si>
    <t>VPIS</t>
  </si>
  <si>
    <t>2013_Support_Packs\Finance (Manual)\OSP-Sponsored Programs</t>
  </si>
  <si>
    <t>Plant Maintenance</t>
  </si>
  <si>
    <t>ZFBL5N- Customer line Iitem Display</t>
  </si>
  <si>
    <t>EHS Automated</t>
  </si>
  <si>
    <t>Payroll Processing</t>
  </si>
  <si>
    <t>2013_Support_Packs\IST (Automated)</t>
  </si>
  <si>
    <t>2013_Support_Packs\HR_Payroll (Manual)\Non-Exempt</t>
  </si>
  <si>
    <t>ELearning Publishing</t>
  </si>
  <si>
    <t>Stockroom</t>
  </si>
  <si>
    <t>2013_Support_Packs\Finance (Manual)\GL</t>
  </si>
  <si>
    <t>Custodial Cleaning</t>
  </si>
  <si>
    <t>Pest Control</t>
  </si>
  <si>
    <t>2013_Support_Packs\HR_Payroll (Manual)\Exempt</t>
  </si>
  <si>
    <t>2013_Support_Packs\Finance (Manual)\Cashier's</t>
  </si>
  <si>
    <t>Plant Maintenace</t>
  </si>
  <si>
    <t>Sponsored Billing</t>
  </si>
  <si>
    <t>NotCompleted</t>
  </si>
  <si>
    <t>Event Setup</t>
  </si>
  <si>
    <t>2013_Support_Packs\HR_Payroll (Manual)\OM</t>
  </si>
  <si>
    <t>ESS</t>
  </si>
  <si>
    <t>SEMO</t>
  </si>
  <si>
    <t>No Run</t>
  </si>
  <si>
    <t>2013_Support_Packs\E_Learning (Manual)\ECC\Registrar</t>
  </si>
  <si>
    <t>Repairs</t>
  </si>
  <si>
    <t>%Passed</t>
  </si>
  <si>
    <t>2013_Support_Packs\E_Learning (Manual)\Publishing</t>
  </si>
  <si>
    <t>Administrator</t>
  </si>
  <si>
    <t>2013_Support_Packs\Finance (Manual)\Accounts Receivable</t>
  </si>
  <si>
    <t>SingleRuns</t>
  </si>
  <si>
    <t>2013_Support_Packs\Logistics (Automated)</t>
  </si>
  <si>
    <t>EHS-Manual</t>
  </si>
  <si>
    <t>2013_Support_Packs\Logistics (Manual)\VPIS</t>
  </si>
  <si>
    <t>2013_Support_Packs\HSA Automated</t>
  </si>
  <si>
    <t>Finance - Manual</t>
  </si>
  <si>
    <t>Learner</t>
  </si>
  <si>
    <t>2013_Support_Packs\Finance (Manual)\GL, Closing and Reporting</t>
  </si>
  <si>
    <t>Custodial Event Setup</t>
  </si>
  <si>
    <t>Failed</t>
  </si>
  <si>
    <t>2013_Support_Packs\Logistics (Manual)\Plant Maintenance</t>
  </si>
  <si>
    <t>2013_Support_Packs\HR_Payroll (Manual)\Pension</t>
  </si>
  <si>
    <t>R&amp;M</t>
  </si>
  <si>
    <t>End-to-End</t>
  </si>
  <si>
    <t>2013_Support_Packs\HR_Payroll (Automated)</t>
  </si>
  <si>
    <t>EHS Manual</t>
  </si>
  <si>
    <t>Finance - Automated</t>
  </si>
  <si>
    <t>OSP-Sponsored Programs</t>
  </si>
  <si>
    <t>JV - Gui &amp; Web</t>
  </si>
  <si>
    <t>Publishing</t>
  </si>
  <si>
    <t>JV</t>
  </si>
  <si>
    <t>2013_Support_Packs\E_Learning (Manual)\Portal\TNI Administration</t>
  </si>
  <si>
    <t>TC_Group 2</t>
  </si>
  <si>
    <t>Not Completed</t>
  </si>
  <si>
    <t>Tech review</t>
  </si>
  <si>
    <t>Instructor</t>
  </si>
  <si>
    <t>IST Smoke Test</t>
  </si>
  <si>
    <t>Technology Review</t>
  </si>
  <si>
    <t>E_Learning (Automated)</t>
  </si>
  <si>
    <t>2013_Support_Packs\Logistics (Manual)\Stockroom</t>
  </si>
  <si>
    <t>GL</t>
  </si>
  <si>
    <t>Faculty Chair</t>
  </si>
  <si>
    <t>2013_Support_Packs\E_Learning (Manual)\Portal\Learner</t>
  </si>
  <si>
    <t>2013_Support_Packs\Logistics (Manual)\Parking</t>
  </si>
  <si>
    <t>Grounds Event Setup</t>
  </si>
  <si>
    <t>Area</t>
  </si>
  <si>
    <t>E_Learning (Manual)</t>
  </si>
  <si>
    <t>APR</t>
  </si>
  <si>
    <t>Cashiers</t>
  </si>
  <si>
    <t>2013_Support_Packs\Finance (Manual)\Budget Office</t>
  </si>
  <si>
    <t>2013_Support_Packs\Logistics (Manual)\AP</t>
  </si>
  <si>
    <t>Portal - TNI</t>
  </si>
  <si>
    <t>2013_Support_Packs\Finance (Manual)\Department of Facilities - Accounting</t>
  </si>
  <si>
    <t>SMART Fixed Assets</t>
  </si>
  <si>
    <t>HR_Payroll - Automated</t>
  </si>
  <si>
    <t>2013_Support_Packs\EHS (Automated)</t>
  </si>
  <si>
    <t>2013_Support_Packs\Finance (Manual)\Asset Accounting</t>
  </si>
  <si>
    <t>2013_Support_Packs\HR_Payroll (Manual)\End-to-End</t>
  </si>
  <si>
    <t>NoRun</t>
  </si>
  <si>
    <t>Misc Logistics Tests</t>
  </si>
  <si>
    <t>SAP Web Employees</t>
  </si>
  <si>
    <t>Registrar</t>
  </si>
  <si>
    <t>Pro Card</t>
  </si>
  <si>
    <t>AR</t>
  </si>
  <si>
    <t>2013_Support_Packs\Finance (Manual)\IST Telecom</t>
  </si>
  <si>
    <t>2013_Support_Packs\Finance (Automated)</t>
  </si>
  <si>
    <t>Signage</t>
  </si>
  <si>
    <t>Budget Office</t>
  </si>
  <si>
    <t>ESS-Payroll</t>
  </si>
  <si>
    <t>Logistics - Automated</t>
  </si>
  <si>
    <t>2013_Support_Packs\E_Learning (Automated)</t>
  </si>
  <si>
    <t>Exempt</t>
  </si>
  <si>
    <t>Parking</t>
  </si>
  <si>
    <t>Pending EOI</t>
  </si>
  <si>
    <t>%Failed</t>
  </si>
  <si>
    <t>TC_Group 1</t>
  </si>
  <si>
    <t>ProCard</t>
  </si>
  <si>
    <t>2013_Support_Packs\HR_Payroll (Manual)\SAP Web Employees</t>
  </si>
  <si>
    <t>2013_Support_Packs\HR_Payroll (Manual)\ASR</t>
  </si>
  <si>
    <t>2013_Support_Packs\Finance (Manual)\Fund Centers</t>
  </si>
  <si>
    <t>Gl Closing &amp; Reporting</t>
  </si>
  <si>
    <t>Landscaping</t>
  </si>
  <si>
    <t>EHS Reports</t>
  </si>
  <si>
    <t>Budget Forecast</t>
  </si>
  <si>
    <t>2013_Support_Packs\Logistics (Manual)\ECAT</t>
  </si>
  <si>
    <t>Folder</t>
  </si>
  <si>
    <t>2013_Support_Packs\HR_Payroll (Manual)\Faculty Chairs</t>
  </si>
  <si>
    <t>TestSet</t>
  </si>
  <si>
    <t>OM</t>
  </si>
  <si>
    <t>2013_Support_Packs\HR_Payroll (Manual)\Payroll Processing</t>
  </si>
  <si>
    <t>Passed</t>
  </si>
  <si>
    <t>%No Run</t>
  </si>
  <si>
    <t>Real Estate Foundation</t>
  </si>
  <si>
    <t>Totals</t>
  </si>
  <si>
    <t>ESS-Benefits</t>
  </si>
  <si>
    <t>Asset Accounting</t>
  </si>
  <si>
    <t>2013_Support_Packs\HR_Payroll (Manual)\Miscellaneous</t>
  </si>
  <si>
    <t>Faculty Chairs</t>
  </si>
  <si>
    <t>Total % executed</t>
  </si>
  <si>
    <t>2013_Support_Packs\HR_Payroll (Manual)\Year End Tax Reporting</t>
  </si>
  <si>
    <t>2013_Support_Packs\Logistics (Manual)\Procurement</t>
  </si>
  <si>
    <t>Total % Remaining</t>
  </si>
  <si>
    <t>2013_Support_Packs\Finance (Manual)\Technology Review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</si>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</sst>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Mic Shell Dlg"/>
      <charset val="1"/>
    </font>
    <font>
      <sz val="10"/>
      <color indexed="8"/>
      <name val="Mic Shell Dlg"/>
      <charset val="1"/>
    </font>
    <font>
      <b/>
      <sz val="11"/>
      <color indexed="8"/>
      <name val="Mic Shell Dlg"/>
      <charset val="1"/>
    </font>
    <font>
      <sz val="11"/>
      <color indexed="8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</font>
    <font>
      <b/>
      <sz val="14"/>
      <color indexed="8"/>
      <name val="Mic Shell Dlg"/>
    </font>
  </fonts>
  <fills count="1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3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7" borderId="1" xfId="0" applyFont="1" applyFill="1" applyBorder="1"/>
    <xf numFmtId="14" fontId="0" fillId="0" borderId="2" xfId="0" applyNumberFormat="1" applyBorder="1"/>
    <xf numFmtId="19" fontId="0" fillId="0" borderId="2" xfId="0" applyNumberFormat="1" applyBorder="1"/>
    <xf numFmtId="0" fontId="0" fillId="8" borderId="0" xfId="0" applyFill="1"/>
    <xf numFmtId="0" fontId="0" fillId="0" borderId="2" xfId="0" applyBorder="1"/>
    <xf numFmtId="0" fontId="2" fillId="0" borderId="2" xfId="0" applyFont="1" applyBorder="1"/>
    <xf numFmtId="0" fontId="2" fillId="8" borderId="0" xfId="0" applyFont="1" applyFill="1"/>
    <xf numFmtId="0" fontId="0" fillId="10" borderId="0" xfId="0" applyFill="1"/>
    <xf numFmtId="0" fontId="1" fillId="0" borderId="3" xfId="0" applyFont="1" applyBorder="1"/>
    <xf numFmtId="14" fontId="1" fillId="0" borderId="3" xfId="0" applyNumberFormat="1" applyFont="1" applyBorder="1"/>
    <xf numFmtId="19" fontId="1" fillId="0" borderId="3" xfId="0" applyNumberFormat="1" applyFont="1" applyBorder="1"/>
    <xf numFmtId="0" fontId="1" fillId="0" borderId="0" xfId="0" applyFont="1"/>
    <xf numFmtId="0" fontId="1" fillId="9" borderId="1" xfId="0" applyFont="1" applyFill="1" applyBorder="1"/>
    <xf numFmtId="0" fontId="1" fillId="9" borderId="2" xfId="0" applyFont="1" applyFill="1" applyBorder="1"/>
    <xf numFmtId="14" fontId="1" fillId="9" borderId="3" xfId="0" applyNumberFormat="1" applyFont="1" applyFill="1" applyBorder="1"/>
    <xf numFmtId="19" fontId="1" fillId="9" borderId="3" xfId="0" applyNumberFormat="1" applyFont="1" applyFill="1" applyBorder="1"/>
    <xf numFmtId="0" fontId="1" fillId="2" borderId="1" xfId="0" applyFont="1" applyFill="1" applyBorder="1"/>
    <xf numFmtId="0" fontId="1" fillId="2" borderId="2" xfId="0" applyFont="1" applyFill="1" applyBorder="1"/>
    <xf numFmtId="0" fontId="1" fillId="6" borderId="1" xfId="0" applyFont="1" applyFill="1" applyBorder="1"/>
    <xf numFmtId="0" fontId="1" fillId="6" borderId="3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5" borderId="3" xfId="0" applyFont="1" applyFill="1" applyBorder="1"/>
    <xf numFmtId="0" fontId="1" fillId="6" borderId="2" xfId="0" applyFont="1" applyFill="1" applyBorder="1"/>
    <xf numFmtId="14" fontId="1" fillId="2" borderId="3" xfId="0" applyNumberFormat="1" applyFont="1" applyFill="1" applyBorder="1"/>
    <xf numFmtId="19" fontId="1" fillId="2" borderId="3" xfId="0" applyNumberFormat="1" applyFont="1" applyFill="1" applyBorder="1"/>
    <xf numFmtId="14" fontId="1" fillId="6" borderId="3" xfId="0" applyNumberFormat="1" applyFont="1" applyFill="1" applyBorder="1"/>
    <xf numFmtId="19" fontId="1" fillId="6" borderId="3" xfId="0" applyNumberFormat="1" applyFont="1" applyFill="1" applyBorder="1"/>
    <xf numFmtId="14" fontId="1" fillId="3" borderId="3" xfId="0" applyNumberFormat="1" applyFont="1" applyFill="1" applyBorder="1"/>
    <xf numFmtId="19" fontId="1" fillId="3" borderId="3" xfId="0" applyNumberFormat="1" applyFont="1" applyFill="1" applyBorder="1"/>
    <xf numFmtId="14" fontId="1" fillId="4" borderId="3" xfId="0" applyNumberFormat="1" applyFont="1" applyFill="1" applyBorder="1"/>
    <xf numFmtId="19" fontId="1" fillId="4" borderId="3" xfId="0" applyNumberFormat="1" applyFont="1" applyFill="1" applyBorder="1"/>
    <xf numFmtId="14" fontId="1" fillId="5" borderId="3" xfId="0" applyNumberFormat="1" applyFont="1" applyFill="1" applyBorder="1"/>
    <xf numFmtId="19" fontId="1" fillId="5" borderId="3" xfId="0" applyNumberFormat="1" applyFont="1" applyFill="1" applyBorder="1"/>
    <xf numFmtId="9" fontId="0" fillId="0" borderId="0" xfId="0" applyNumberFormat="1"/>
    <xf numFmtId="9" fontId="4" fillId="0" borderId="2" xfId="0" applyNumberFormat="1" applyFont="1" applyFill="1" applyBorder="1"/>
    <xf numFmtId="9" fontId="0" fillId="10" borderId="0" xfId="0" applyNumberFormat="1" applyFill="1"/>
    <xf numFmtId="14" fontId="0" fillId="11" borderId="2" xfId="0" applyNumberFormat="1" applyFill="1" applyBorder="1"/>
    <xf numFmtId="19" fontId="0" fillId="11" borderId="2" xfId="0" applyNumberFormat="1" applyFill="1" applyBorder="1"/>
    <xf numFmtId="0" fontId="4" fillId="11" borderId="2" xfId="0" applyFont="1" applyFill="1" applyBorder="1"/>
    <xf numFmtId="0" fontId="0" fillId="11" borderId="0" xfId="0" applyFill="1"/>
    <xf numFmtId="9" fontId="4" fillId="11" borderId="2" xfId="0" applyNumberFormat="1" applyFont="1" applyFill="1" applyBorder="1"/>
    <xf numFmtId="9" fontId="3" fillId="11" borderId="2" xfId="0" applyNumberFormat="1" applyFont="1" applyFill="1" applyBorder="1"/>
    <xf numFmtId="0" fontId="0" fillId="11" borderId="2" xfId="0" applyFill="1" applyBorder="1"/>
    <xf numFmtId="9" fontId="5" fillId="0" borderId="2" xfId="0" applyNumberFormat="1" applyFont="1" applyFill="1" applyBorder="1"/>
    <xf numFmtId="9" fontId="6" fillId="12" borderId="2" xfId="0" applyNumberFormat="1" applyFont="1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opLeftCell="A52" workbookViewId="0">
      <selection activeCell="A31" sqref="A31"/>
    </sheetView>
  </sheetViews>
  <sheetFormatPr defaultRowHeight="12.75"/>
  <cols>
    <col min="1" max="1" width="65" style="12" customWidth="1"/>
    <col min="2" max="2" width="39.7109375" style="12" customWidth="1"/>
    <col min="3" max="4" width="13.140625" style="12" customWidth="1"/>
    <col min="5" max="5" width="15.140625" style="12" customWidth="1"/>
    <col min="6" max="6" width="12.42578125" style="12" customWidth="1"/>
    <col min="7" max="7" width="13.42578125" style="12" customWidth="1"/>
    <col min="8" max="8" width="14.140625" style="12" customWidth="1"/>
    <col min="9" max="9" width="27.5703125" style="12" customWidth="1"/>
    <col min="10" max="16384" width="9.140625" style="12"/>
  </cols>
  <sheetData>
    <row r="1" spans="1:8" ht="12.75" customHeight="1">
      <c r="A1" s="12" t="s">
        <v>169</v>
      </c>
      <c r="B1" s="12" t="s">
        <v>171</v>
      </c>
      <c r="C1" s="12" t="s">
        <v>30</v>
      </c>
      <c r="D1" s="12" t="s">
        <v>9</v>
      </c>
      <c r="E1" s="12" t="s">
        <v>174</v>
      </c>
      <c r="F1" s="12" t="s">
        <v>103</v>
      </c>
      <c r="G1" s="12" t="s">
        <v>142</v>
      </c>
      <c r="H1" s="12" t="s">
        <v>82</v>
      </c>
    </row>
    <row r="2" spans="1:8" s="9" customFormat="1">
      <c r="A2" s="13" t="s">
        <v>139</v>
      </c>
      <c r="B2" s="14" t="s">
        <v>69</v>
      </c>
      <c r="C2" s="15">
        <v>41596</v>
      </c>
      <c r="D2" s="16">
        <v>0.68873842592592593</v>
      </c>
      <c r="E2" s="9">
        <v>59</v>
      </c>
      <c r="F2" s="9">
        <v>0</v>
      </c>
      <c r="G2" s="9">
        <v>0</v>
      </c>
      <c r="H2" s="9">
        <v>0</v>
      </c>
    </row>
    <row r="3" spans="1:8" s="9" customFormat="1">
      <c r="A3" s="17" t="s">
        <v>28</v>
      </c>
      <c r="B3" s="18" t="s">
        <v>109</v>
      </c>
      <c r="C3" s="27">
        <v>41596</v>
      </c>
      <c r="D3" s="28">
        <v>0.68873842592592593</v>
      </c>
      <c r="E3" s="9">
        <v>28</v>
      </c>
      <c r="F3" s="9">
        <v>0</v>
      </c>
      <c r="G3" s="9">
        <v>0</v>
      </c>
      <c r="H3" s="9">
        <v>0</v>
      </c>
    </row>
    <row r="4" spans="1:8" s="9" customFormat="1">
      <c r="A4" s="17" t="s">
        <v>61</v>
      </c>
      <c r="B4" s="17" t="s">
        <v>20</v>
      </c>
      <c r="C4" s="27">
        <v>41596</v>
      </c>
      <c r="D4" s="28">
        <v>0.68874999999999997</v>
      </c>
      <c r="E4" s="9">
        <v>14</v>
      </c>
      <c r="F4" s="9">
        <v>0</v>
      </c>
      <c r="G4" s="9">
        <v>0</v>
      </c>
      <c r="H4" s="9">
        <v>0</v>
      </c>
    </row>
    <row r="5" spans="1:8" s="9" customFormat="1">
      <c r="A5" s="17"/>
      <c r="B5" s="17" t="s">
        <v>76</v>
      </c>
      <c r="C5" s="27">
        <v>41596</v>
      </c>
      <c r="D5" s="28">
        <v>0.68874999999999997</v>
      </c>
      <c r="E5" s="9">
        <v>5</v>
      </c>
      <c r="F5" s="9">
        <v>0</v>
      </c>
      <c r="G5" s="9">
        <v>0</v>
      </c>
      <c r="H5" s="9">
        <v>0</v>
      </c>
    </row>
    <row r="6" spans="1:8" s="9" customFormat="1">
      <c r="A6" s="17"/>
      <c r="B6" s="17" t="s">
        <v>102</v>
      </c>
      <c r="C6" s="27">
        <v>41596</v>
      </c>
      <c r="D6" s="28">
        <v>0.68874999999999997</v>
      </c>
      <c r="E6" s="9">
        <v>3</v>
      </c>
      <c r="F6" s="9">
        <v>0</v>
      </c>
      <c r="G6" s="9">
        <v>0</v>
      </c>
      <c r="H6" s="9">
        <v>0</v>
      </c>
    </row>
    <row r="7" spans="1:8" s="9" customFormat="1">
      <c r="A7" s="17"/>
      <c r="B7" s="17" t="s">
        <v>83</v>
      </c>
      <c r="C7" s="27">
        <v>41596</v>
      </c>
      <c r="D7" s="28">
        <v>0.68876157407407401</v>
      </c>
      <c r="E7" s="9">
        <v>14</v>
      </c>
      <c r="F7" s="9">
        <v>0</v>
      </c>
      <c r="G7" s="9">
        <v>0</v>
      </c>
      <c r="H7" s="9">
        <v>0</v>
      </c>
    </row>
    <row r="8" spans="1:8" s="9" customFormat="1">
      <c r="A8" s="17"/>
      <c r="B8" s="17" t="s">
        <v>128</v>
      </c>
      <c r="C8" s="27">
        <v>41596</v>
      </c>
      <c r="D8" s="28">
        <v>0.68876157407407401</v>
      </c>
      <c r="E8" s="9">
        <v>3</v>
      </c>
      <c r="F8" s="9">
        <v>0</v>
      </c>
      <c r="G8" s="9">
        <v>0</v>
      </c>
      <c r="H8" s="9">
        <v>0</v>
      </c>
    </row>
    <row r="9" spans="1:8" s="9" customFormat="1">
      <c r="A9" s="17"/>
      <c r="B9" s="17" t="s">
        <v>44</v>
      </c>
      <c r="C9" s="27">
        <v>41596</v>
      </c>
      <c r="D9" s="28">
        <v>0.68876157407407401</v>
      </c>
      <c r="E9" s="9">
        <v>10</v>
      </c>
      <c r="F9" s="9">
        <v>0</v>
      </c>
      <c r="G9" s="9">
        <v>0</v>
      </c>
      <c r="H9" s="9">
        <v>0</v>
      </c>
    </row>
    <row r="10" spans="1:8" s="9" customFormat="1">
      <c r="A10" s="17"/>
      <c r="B10" s="17" t="s">
        <v>4</v>
      </c>
      <c r="C10" s="27">
        <v>41596</v>
      </c>
      <c r="D10" s="28">
        <v>0.68876157407407401</v>
      </c>
      <c r="E10" s="9">
        <v>17</v>
      </c>
      <c r="F10" s="9">
        <v>0</v>
      </c>
      <c r="G10" s="9">
        <v>0</v>
      </c>
      <c r="H10" s="9">
        <v>0</v>
      </c>
    </row>
    <row r="11" spans="1:8" s="9" customFormat="1">
      <c r="A11" s="17"/>
      <c r="B11" s="17" t="s">
        <v>19</v>
      </c>
      <c r="C11" s="27">
        <v>41596</v>
      </c>
      <c r="D11" s="28">
        <v>0.68877314814814816</v>
      </c>
      <c r="E11" s="9">
        <v>9</v>
      </c>
      <c r="F11" s="9">
        <v>0</v>
      </c>
      <c r="G11" s="9">
        <v>0</v>
      </c>
      <c r="H11" s="9">
        <v>0</v>
      </c>
    </row>
    <row r="12" spans="1:8" s="9" customFormat="1">
      <c r="A12" s="17"/>
      <c r="B12" s="17" t="s">
        <v>165</v>
      </c>
      <c r="C12" s="27">
        <v>41596</v>
      </c>
      <c r="D12" s="28">
        <v>0.68877314814814816</v>
      </c>
      <c r="E12" s="9">
        <v>16</v>
      </c>
      <c r="F12" s="9">
        <v>0</v>
      </c>
      <c r="G12" s="9">
        <v>0</v>
      </c>
      <c r="H12" s="9">
        <v>0</v>
      </c>
    </row>
    <row r="13" spans="1:8" s="9" customFormat="1">
      <c r="A13" s="17"/>
      <c r="B13" s="17" t="s">
        <v>8</v>
      </c>
      <c r="C13" s="27">
        <v>41596</v>
      </c>
      <c r="D13" s="28">
        <v>0.68877314814814816</v>
      </c>
      <c r="E13" s="9">
        <v>19</v>
      </c>
      <c r="F13" s="9">
        <v>0</v>
      </c>
      <c r="G13" s="9">
        <v>0</v>
      </c>
      <c r="H13" s="9">
        <v>0</v>
      </c>
    </row>
    <row r="14" spans="1:8" s="9" customFormat="1">
      <c r="A14" s="17"/>
      <c r="B14" s="17" t="s">
        <v>77</v>
      </c>
      <c r="C14" s="27">
        <v>41596</v>
      </c>
      <c r="D14" s="28">
        <v>0.6887847222222222</v>
      </c>
      <c r="E14" s="9">
        <v>11</v>
      </c>
      <c r="F14" s="9">
        <v>0</v>
      </c>
      <c r="G14" s="9">
        <v>0</v>
      </c>
      <c r="H14" s="9">
        <v>0</v>
      </c>
    </row>
    <row r="15" spans="1:8" s="9" customFormat="1">
      <c r="A15" s="17"/>
      <c r="B15" s="17" t="s">
        <v>106</v>
      </c>
      <c r="C15" s="27">
        <v>41596</v>
      </c>
      <c r="D15" s="28">
        <v>0.6887847222222222</v>
      </c>
      <c r="E15" s="9">
        <v>6</v>
      </c>
      <c r="F15" s="9">
        <v>0</v>
      </c>
      <c r="G15" s="9">
        <v>0</v>
      </c>
      <c r="H15" s="9">
        <v>0</v>
      </c>
    </row>
    <row r="16" spans="1:8" s="9" customFormat="1">
      <c r="A16" s="17"/>
      <c r="B16" s="17" t="s">
        <v>49</v>
      </c>
      <c r="C16" s="27">
        <v>41596</v>
      </c>
      <c r="D16" s="28">
        <v>0.6887847222222222</v>
      </c>
      <c r="E16" s="9">
        <v>12</v>
      </c>
      <c r="F16" s="9">
        <v>0</v>
      </c>
      <c r="G16" s="9">
        <v>0</v>
      </c>
      <c r="H16" s="9">
        <v>0</v>
      </c>
    </row>
    <row r="17" spans="1:8" s="9" customFormat="1">
      <c r="A17" s="17"/>
      <c r="B17" s="17" t="s">
        <v>89</v>
      </c>
      <c r="C17" s="27">
        <v>41596</v>
      </c>
      <c r="D17" s="28">
        <v>0.6887847222222222</v>
      </c>
      <c r="E17" s="9">
        <v>9</v>
      </c>
      <c r="F17" s="9">
        <v>0</v>
      </c>
      <c r="G17" s="9">
        <v>0</v>
      </c>
      <c r="H17" s="9">
        <v>0</v>
      </c>
    </row>
    <row r="18" spans="1:8" s="9" customFormat="1">
      <c r="A18" s="17"/>
      <c r="B18" s="17" t="s">
        <v>86</v>
      </c>
      <c r="C18" s="27">
        <v>41596</v>
      </c>
      <c r="D18" s="28">
        <v>0.68879629629629624</v>
      </c>
      <c r="E18" s="9">
        <v>7</v>
      </c>
      <c r="F18" s="9">
        <v>0</v>
      </c>
      <c r="G18" s="9">
        <v>0</v>
      </c>
      <c r="H18" s="9">
        <v>0</v>
      </c>
    </row>
    <row r="19" spans="1:8" s="9" customFormat="1">
      <c r="A19" s="17"/>
      <c r="B19" s="17" t="s">
        <v>150</v>
      </c>
      <c r="C19" s="27">
        <v>41596</v>
      </c>
      <c r="D19" s="28">
        <v>0.68879629629629624</v>
      </c>
      <c r="E19" s="9">
        <v>9</v>
      </c>
      <c r="F19" s="9">
        <v>0</v>
      </c>
      <c r="G19" s="9">
        <v>0</v>
      </c>
      <c r="H19" s="9">
        <v>0</v>
      </c>
    </row>
    <row r="20" spans="1:8" s="9" customFormat="1">
      <c r="A20" s="19" t="s">
        <v>149</v>
      </c>
      <c r="B20" s="19" t="s">
        <v>147</v>
      </c>
      <c r="C20" s="29">
        <v>41596</v>
      </c>
      <c r="D20" s="30">
        <v>0.68879629629629624</v>
      </c>
      <c r="E20" s="9">
        <v>26</v>
      </c>
      <c r="F20" s="9">
        <v>0</v>
      </c>
      <c r="G20" s="9">
        <v>0</v>
      </c>
      <c r="H20" s="9">
        <v>0</v>
      </c>
    </row>
    <row r="21" spans="1:8" s="9" customFormat="1">
      <c r="A21" s="20"/>
      <c r="B21" s="20" t="s">
        <v>15</v>
      </c>
      <c r="C21" s="29">
        <v>41596</v>
      </c>
      <c r="D21" s="30">
        <v>0.68880787037037039</v>
      </c>
      <c r="E21" s="9">
        <v>17</v>
      </c>
      <c r="F21" s="9">
        <v>0</v>
      </c>
      <c r="G21" s="9">
        <v>0</v>
      </c>
      <c r="H21" s="9">
        <v>0</v>
      </c>
    </row>
    <row r="22" spans="1:8" s="9" customFormat="1">
      <c r="A22" s="20"/>
      <c r="B22" s="20" t="s">
        <v>132</v>
      </c>
      <c r="C22" s="29">
        <v>41596</v>
      </c>
      <c r="D22" s="30">
        <v>0.68880787037037039</v>
      </c>
      <c r="E22" s="9">
        <v>11</v>
      </c>
      <c r="F22" s="9">
        <v>0</v>
      </c>
      <c r="G22" s="9">
        <v>0</v>
      </c>
      <c r="H22" s="9">
        <v>0</v>
      </c>
    </row>
    <row r="23" spans="1:8" s="9" customFormat="1">
      <c r="A23" s="20"/>
      <c r="B23" s="20" t="s">
        <v>36</v>
      </c>
      <c r="C23" s="29">
        <v>41596</v>
      </c>
      <c r="D23" s="30">
        <v>0.68880787037037039</v>
      </c>
      <c r="E23" s="9">
        <v>6</v>
      </c>
      <c r="F23" s="9">
        <v>0</v>
      </c>
      <c r="G23" s="9">
        <v>0</v>
      </c>
      <c r="H23" s="9">
        <v>0</v>
      </c>
    </row>
    <row r="24" spans="1:8" s="9" customFormat="1">
      <c r="A24" s="20"/>
      <c r="B24" s="20" t="s">
        <v>114</v>
      </c>
      <c r="C24" s="29">
        <v>41596</v>
      </c>
      <c r="D24" s="30">
        <v>0.68880787037037039</v>
      </c>
      <c r="E24" s="9">
        <v>33</v>
      </c>
      <c r="F24" s="9">
        <v>0</v>
      </c>
      <c r="G24" s="9">
        <v>0</v>
      </c>
      <c r="H24" s="9">
        <v>4</v>
      </c>
    </row>
    <row r="25" spans="1:8" s="9" customFormat="1">
      <c r="A25" s="20"/>
      <c r="B25" s="20" t="s">
        <v>35</v>
      </c>
      <c r="C25" s="29">
        <v>41596</v>
      </c>
      <c r="D25" s="30">
        <v>0.68881944444444443</v>
      </c>
      <c r="E25" s="9">
        <v>28</v>
      </c>
      <c r="F25" s="9">
        <v>0</v>
      </c>
      <c r="G25" s="9">
        <v>0</v>
      </c>
      <c r="H25" s="9">
        <v>0</v>
      </c>
    </row>
    <row r="26" spans="1:8" s="9" customFormat="1">
      <c r="A26" s="20"/>
      <c r="B26" s="20" t="s">
        <v>34</v>
      </c>
      <c r="C26" s="29">
        <v>41596</v>
      </c>
      <c r="D26" s="30">
        <v>0.68881944444444443</v>
      </c>
      <c r="E26" s="9">
        <v>4</v>
      </c>
      <c r="F26" s="9">
        <v>0</v>
      </c>
      <c r="G26" s="9">
        <v>0</v>
      </c>
      <c r="H26" s="9">
        <v>1</v>
      </c>
    </row>
    <row r="27" spans="1:8" s="9" customFormat="1">
      <c r="A27" s="20"/>
      <c r="B27" s="20" t="s">
        <v>26</v>
      </c>
      <c r="C27" s="29">
        <v>41596</v>
      </c>
      <c r="D27" s="30">
        <v>0.68881944444444443</v>
      </c>
      <c r="E27" s="9">
        <v>14</v>
      </c>
      <c r="F27" s="9">
        <v>0</v>
      </c>
      <c r="G27" s="9">
        <v>0</v>
      </c>
      <c r="H27" s="9">
        <v>0</v>
      </c>
    </row>
    <row r="28" spans="1:8" s="9" customFormat="1">
      <c r="A28" s="21" t="s">
        <v>93</v>
      </c>
      <c r="B28" s="22" t="s">
        <v>41</v>
      </c>
      <c r="C28" s="31">
        <v>41596</v>
      </c>
      <c r="D28" s="32">
        <v>0.68883101851851847</v>
      </c>
      <c r="E28" s="9">
        <v>6</v>
      </c>
      <c r="F28" s="9">
        <v>0</v>
      </c>
      <c r="G28" s="9">
        <v>0</v>
      </c>
      <c r="H28" s="9">
        <v>0</v>
      </c>
    </row>
    <row r="29" spans="1:8" s="9" customFormat="1">
      <c r="A29" s="21" t="s">
        <v>68</v>
      </c>
      <c r="B29" s="22" t="s">
        <v>68</v>
      </c>
      <c r="C29" s="31">
        <v>41596</v>
      </c>
      <c r="D29" s="32">
        <v>0.68883101851851847</v>
      </c>
      <c r="E29" s="9">
        <v>0</v>
      </c>
      <c r="F29" s="9">
        <v>0</v>
      </c>
      <c r="G29" s="9">
        <v>0</v>
      </c>
      <c r="H29" s="9">
        <v>0</v>
      </c>
    </row>
    <row r="30" spans="1:8" s="9" customFormat="1">
      <c r="A30" s="21" t="s">
        <v>140</v>
      </c>
      <c r="B30" s="22" t="s">
        <v>179</v>
      </c>
      <c r="C30" s="31">
        <v>41596</v>
      </c>
      <c r="D30" s="32">
        <v>0.68883101851851847</v>
      </c>
      <c r="E30" s="9">
        <v>0</v>
      </c>
      <c r="F30" s="9">
        <v>0</v>
      </c>
      <c r="G30" s="9">
        <v>4</v>
      </c>
      <c r="H30" s="9">
        <v>0</v>
      </c>
    </row>
    <row r="31" spans="1:8" s="9" customFormat="1">
      <c r="A31" s="21" t="s">
        <v>38</v>
      </c>
      <c r="B31" s="22" t="s">
        <v>167</v>
      </c>
      <c r="C31" s="31">
        <v>41596</v>
      </c>
      <c r="D31" s="32">
        <v>0.68884259259259262</v>
      </c>
      <c r="E31" s="9">
        <v>0</v>
      </c>
      <c r="F31" s="9">
        <v>0</v>
      </c>
      <c r="G31" s="9">
        <v>15</v>
      </c>
      <c r="H31" s="9">
        <v>0</v>
      </c>
    </row>
    <row r="32" spans="1:8" s="9" customFormat="1">
      <c r="A32" s="21" t="s">
        <v>133</v>
      </c>
      <c r="B32" s="22" t="s">
        <v>151</v>
      </c>
      <c r="C32" s="31">
        <v>41596</v>
      </c>
      <c r="D32" s="32">
        <v>0.68884259259259262</v>
      </c>
      <c r="E32" s="9">
        <v>0</v>
      </c>
      <c r="F32" s="9">
        <v>0</v>
      </c>
      <c r="G32" s="9">
        <v>2</v>
      </c>
      <c r="H32" s="9">
        <v>0</v>
      </c>
    </row>
    <row r="33" spans="1:8" s="9" customFormat="1">
      <c r="A33" s="21" t="s">
        <v>79</v>
      </c>
      <c r="B33" s="22" t="s">
        <v>23</v>
      </c>
      <c r="C33" s="31">
        <v>41596</v>
      </c>
      <c r="D33" s="32">
        <v>0.68884259259259262</v>
      </c>
      <c r="E33" s="9">
        <v>5</v>
      </c>
      <c r="F33" s="9">
        <v>0</v>
      </c>
      <c r="G33" s="9">
        <v>0</v>
      </c>
      <c r="H33" s="9">
        <v>0</v>
      </c>
    </row>
    <row r="34" spans="1:8" s="9" customFormat="1">
      <c r="A34" s="21" t="s">
        <v>136</v>
      </c>
      <c r="B34" s="22" t="s">
        <v>25</v>
      </c>
      <c r="C34" s="31">
        <v>41596</v>
      </c>
      <c r="D34" s="32">
        <v>0.68884259259259262</v>
      </c>
      <c r="E34" s="9">
        <v>0</v>
      </c>
      <c r="F34" s="9">
        <v>0</v>
      </c>
      <c r="G34" s="9">
        <v>19</v>
      </c>
      <c r="H34" s="9">
        <v>0</v>
      </c>
    </row>
    <row r="35" spans="1:8" s="9" customFormat="1">
      <c r="A35" s="21" t="s">
        <v>163</v>
      </c>
      <c r="B35" s="22" t="s">
        <v>63</v>
      </c>
      <c r="C35" s="31">
        <v>41596</v>
      </c>
      <c r="D35" s="32">
        <v>0.68885416666666666</v>
      </c>
      <c r="E35" s="9">
        <v>7</v>
      </c>
      <c r="F35" s="9">
        <v>0</v>
      </c>
      <c r="G35" s="9">
        <v>0</v>
      </c>
      <c r="H35" s="9">
        <v>0</v>
      </c>
    </row>
    <row r="36" spans="1:8" s="9" customFormat="1">
      <c r="A36" s="21" t="s">
        <v>75</v>
      </c>
      <c r="B36" s="22" t="s">
        <v>124</v>
      </c>
      <c r="C36" s="31">
        <v>41596</v>
      </c>
      <c r="D36" s="32">
        <v>0.68885416666666666</v>
      </c>
      <c r="E36" s="9">
        <v>46</v>
      </c>
      <c r="F36" s="9">
        <v>0</v>
      </c>
      <c r="G36" s="9">
        <v>0</v>
      </c>
      <c r="H36" s="9">
        <v>0</v>
      </c>
    </row>
    <row r="37" spans="1:8" s="9" customFormat="1">
      <c r="A37" s="21" t="s">
        <v>101</v>
      </c>
      <c r="B37" s="22" t="s">
        <v>164</v>
      </c>
      <c r="C37" s="31">
        <v>41596</v>
      </c>
      <c r="D37" s="32">
        <v>0.6888657407407407</v>
      </c>
      <c r="E37" s="9">
        <v>25</v>
      </c>
      <c r="F37" s="9">
        <v>0</v>
      </c>
      <c r="G37" s="9">
        <v>43</v>
      </c>
      <c r="H37" s="9">
        <v>0</v>
      </c>
    </row>
    <row r="38" spans="1:8" s="9" customFormat="1">
      <c r="A38" s="21" t="s">
        <v>48</v>
      </c>
      <c r="B38" s="22" t="s">
        <v>58</v>
      </c>
      <c r="C38" s="31">
        <v>41596</v>
      </c>
      <c r="D38" s="32">
        <v>0.6888657407407407</v>
      </c>
      <c r="E38" s="9">
        <v>22</v>
      </c>
      <c r="F38" s="9">
        <v>0</v>
      </c>
      <c r="G38" s="9">
        <v>0</v>
      </c>
      <c r="H38" s="9">
        <v>0</v>
      </c>
    </row>
    <row r="39" spans="1:8" s="9" customFormat="1">
      <c r="A39" s="21" t="s">
        <v>148</v>
      </c>
      <c r="B39" s="22" t="s">
        <v>27</v>
      </c>
      <c r="C39" s="31">
        <v>41596</v>
      </c>
      <c r="D39" s="32">
        <v>0.6888657407407407</v>
      </c>
      <c r="E39" s="9">
        <v>2</v>
      </c>
      <c r="F39" s="9">
        <v>0</v>
      </c>
      <c r="G39" s="9">
        <v>0</v>
      </c>
      <c r="H39" s="9">
        <v>0</v>
      </c>
    </row>
    <row r="40" spans="1:8" s="9" customFormat="1">
      <c r="A40" s="21" t="s">
        <v>14</v>
      </c>
      <c r="B40" s="22" t="s">
        <v>112</v>
      </c>
      <c r="C40" s="31">
        <v>41596</v>
      </c>
      <c r="D40" s="32">
        <v>0.6888657407407407</v>
      </c>
      <c r="E40" s="9">
        <v>0</v>
      </c>
      <c r="F40" s="9">
        <v>0</v>
      </c>
      <c r="G40" s="9">
        <v>25</v>
      </c>
      <c r="H40" s="9">
        <v>0</v>
      </c>
    </row>
    <row r="41" spans="1:8" s="9" customFormat="1">
      <c r="A41" s="21" t="s">
        <v>66</v>
      </c>
      <c r="B41" s="22" t="s">
        <v>111</v>
      </c>
      <c r="C41" s="31">
        <v>41596</v>
      </c>
      <c r="D41" s="32">
        <v>0.68887731481481485</v>
      </c>
      <c r="E41" s="9">
        <v>17</v>
      </c>
      <c r="F41" s="9">
        <v>0</v>
      </c>
      <c r="G41" s="9">
        <v>6</v>
      </c>
      <c r="H41" s="9">
        <v>0</v>
      </c>
    </row>
    <row r="42" spans="1:8" s="9" customFormat="1">
      <c r="A42" s="21" t="s">
        <v>1</v>
      </c>
      <c r="B42" s="22" t="s">
        <v>176</v>
      </c>
      <c r="C42" s="31">
        <v>41596</v>
      </c>
      <c r="D42" s="32">
        <v>0.68887731481481485</v>
      </c>
      <c r="E42" s="9">
        <v>0</v>
      </c>
      <c r="F42" s="9">
        <v>0</v>
      </c>
      <c r="G42" s="9">
        <v>0</v>
      </c>
      <c r="H42" s="9">
        <v>0</v>
      </c>
    </row>
    <row r="43" spans="1:8" s="9" customFormat="1">
      <c r="A43" s="21" t="s">
        <v>31</v>
      </c>
      <c r="B43" s="22" t="s">
        <v>137</v>
      </c>
      <c r="C43" s="31">
        <v>41596</v>
      </c>
      <c r="D43" s="32">
        <v>0.68887731481481485</v>
      </c>
      <c r="E43" s="9">
        <v>16</v>
      </c>
      <c r="F43" s="9">
        <v>0</v>
      </c>
      <c r="G43" s="9">
        <v>0</v>
      </c>
      <c r="H43" s="9">
        <v>0</v>
      </c>
    </row>
    <row r="44" spans="1:8" s="9" customFormat="1">
      <c r="A44" s="21" t="s">
        <v>18</v>
      </c>
      <c r="B44" s="22" t="s">
        <v>81</v>
      </c>
      <c r="C44" s="31">
        <v>41596</v>
      </c>
      <c r="D44" s="32">
        <v>0.68888888888888888</v>
      </c>
      <c r="E44" s="9">
        <v>49</v>
      </c>
      <c r="F44" s="9">
        <v>1</v>
      </c>
      <c r="G44" s="9">
        <v>0</v>
      </c>
      <c r="H44" s="9">
        <v>0</v>
      </c>
    </row>
    <row r="45" spans="1:8" s="9" customFormat="1">
      <c r="A45" s="21" t="s">
        <v>186</v>
      </c>
      <c r="B45" s="22" t="s">
        <v>121</v>
      </c>
      <c r="C45" s="31">
        <v>41596</v>
      </c>
      <c r="D45" s="32">
        <v>0.68888888888888888</v>
      </c>
      <c r="E45" s="9">
        <v>0</v>
      </c>
      <c r="F45" s="9">
        <v>0</v>
      </c>
      <c r="G45" s="9">
        <v>8</v>
      </c>
      <c r="H45" s="9">
        <v>0</v>
      </c>
    </row>
    <row r="46" spans="1:8" s="9" customFormat="1">
      <c r="A46" s="21" t="s">
        <v>16</v>
      </c>
      <c r="B46" s="22" t="s">
        <v>40</v>
      </c>
      <c r="C46" s="31">
        <v>41596</v>
      </c>
      <c r="D46" s="32">
        <v>0.68888888888888888</v>
      </c>
      <c r="E46" s="9">
        <v>8</v>
      </c>
      <c r="F46" s="9">
        <v>0</v>
      </c>
      <c r="G46" s="9">
        <v>0</v>
      </c>
      <c r="H46" s="9">
        <v>0</v>
      </c>
    </row>
    <row r="47" spans="1:8" s="9" customFormat="1">
      <c r="A47" s="23" t="s">
        <v>71</v>
      </c>
      <c r="B47" s="23" t="s">
        <v>120</v>
      </c>
      <c r="C47" s="33">
        <v>41596</v>
      </c>
      <c r="D47" s="34">
        <v>0.68890046296296292</v>
      </c>
      <c r="E47" s="9">
        <v>1</v>
      </c>
      <c r="F47" s="9">
        <v>0</v>
      </c>
      <c r="G47" s="9">
        <v>0</v>
      </c>
      <c r="H47" s="9">
        <v>0</v>
      </c>
    </row>
    <row r="48" spans="1:8" s="9" customFormat="1">
      <c r="A48" s="24" t="s">
        <v>95</v>
      </c>
      <c r="B48" s="24" t="s">
        <v>47</v>
      </c>
      <c r="C48" s="35">
        <v>41596</v>
      </c>
      <c r="D48" s="36">
        <v>0.68890046296296292</v>
      </c>
      <c r="E48" s="9">
        <v>11</v>
      </c>
      <c r="F48" s="9">
        <v>0</v>
      </c>
      <c r="G48" s="9">
        <v>0</v>
      </c>
      <c r="H48" s="9">
        <v>0</v>
      </c>
    </row>
    <row r="49" spans="1:8" s="9" customFormat="1">
      <c r="A49" s="25"/>
      <c r="B49" s="25" t="s">
        <v>143</v>
      </c>
      <c r="C49" s="35">
        <v>41596</v>
      </c>
      <c r="D49" s="36">
        <v>0.68890046296296292</v>
      </c>
      <c r="E49" s="9">
        <v>14</v>
      </c>
      <c r="F49" s="9">
        <v>0</v>
      </c>
      <c r="G49" s="9">
        <v>0</v>
      </c>
      <c r="H49" s="9">
        <v>0</v>
      </c>
    </row>
    <row r="50" spans="1:8" s="9" customFormat="1">
      <c r="A50" s="25"/>
      <c r="B50" s="25" t="s">
        <v>156</v>
      </c>
      <c r="C50" s="35">
        <v>41596</v>
      </c>
      <c r="D50" s="36">
        <v>0.68890046296296292</v>
      </c>
      <c r="E50" s="9">
        <v>1</v>
      </c>
      <c r="F50" s="9">
        <v>0</v>
      </c>
      <c r="G50" s="9">
        <v>0</v>
      </c>
      <c r="H50" s="9">
        <v>0</v>
      </c>
    </row>
    <row r="51" spans="1:8" s="9" customFormat="1">
      <c r="A51" s="25"/>
      <c r="B51" s="25" t="s">
        <v>80</v>
      </c>
      <c r="C51" s="35">
        <v>41596</v>
      </c>
      <c r="D51" s="36">
        <v>0.68891203703703707</v>
      </c>
      <c r="E51" s="9">
        <v>6</v>
      </c>
      <c r="F51" s="9">
        <v>0</v>
      </c>
      <c r="G51" s="9">
        <v>0</v>
      </c>
      <c r="H51" s="9">
        <v>0</v>
      </c>
    </row>
    <row r="52" spans="1:8" s="9" customFormat="1">
      <c r="A52" s="25"/>
      <c r="B52" s="25" t="s">
        <v>160</v>
      </c>
      <c r="C52" s="35">
        <v>41596</v>
      </c>
      <c r="D52" s="36">
        <v>0.68891203703703707</v>
      </c>
      <c r="E52" s="9">
        <v>12</v>
      </c>
      <c r="F52" s="9">
        <v>0</v>
      </c>
      <c r="G52" s="9">
        <v>0</v>
      </c>
      <c r="H52" s="9">
        <v>0</v>
      </c>
    </row>
    <row r="53" spans="1:8" s="9" customFormat="1">
      <c r="A53" s="25"/>
      <c r="B53" s="25" t="s">
        <v>50</v>
      </c>
      <c r="C53" s="35">
        <v>41596</v>
      </c>
      <c r="D53" s="36">
        <v>0.68891203703703707</v>
      </c>
      <c r="E53" s="9">
        <v>10</v>
      </c>
      <c r="F53" s="9">
        <v>0</v>
      </c>
      <c r="G53" s="9">
        <v>0</v>
      </c>
      <c r="H53" s="9">
        <v>0</v>
      </c>
    </row>
    <row r="54" spans="1:8" s="9" customFormat="1">
      <c r="A54" s="25"/>
      <c r="B54" s="25" t="s">
        <v>52</v>
      </c>
      <c r="C54" s="35">
        <v>41596</v>
      </c>
      <c r="D54" s="36">
        <v>0.68892361111111111</v>
      </c>
      <c r="E54" s="9">
        <v>6</v>
      </c>
      <c r="F54" s="9">
        <v>0</v>
      </c>
      <c r="G54" s="9">
        <v>0</v>
      </c>
      <c r="H54" s="9">
        <v>0</v>
      </c>
    </row>
    <row r="55" spans="1:8" s="9" customFormat="1">
      <c r="A55" s="25"/>
      <c r="B55" s="25" t="s">
        <v>94</v>
      </c>
      <c r="C55" s="35">
        <v>41596</v>
      </c>
      <c r="D55" s="36">
        <v>0.68892361111111111</v>
      </c>
      <c r="E55" s="9">
        <v>2</v>
      </c>
      <c r="F55" s="9">
        <v>0</v>
      </c>
      <c r="G55" s="9">
        <v>0</v>
      </c>
      <c r="H55" s="9">
        <v>0</v>
      </c>
    </row>
    <row r="56" spans="1:8" s="9" customFormat="1">
      <c r="A56" s="25"/>
      <c r="B56" s="25" t="s">
        <v>74</v>
      </c>
      <c r="C56" s="35">
        <v>41596</v>
      </c>
      <c r="D56" s="36">
        <v>0.68892361111111111</v>
      </c>
      <c r="E56" s="9">
        <v>51</v>
      </c>
      <c r="F56" s="9">
        <v>0</v>
      </c>
      <c r="G56" s="9">
        <v>0</v>
      </c>
      <c r="H56" s="9">
        <v>0</v>
      </c>
    </row>
    <row r="57" spans="1:8" s="9" customFormat="1">
      <c r="A57" s="25"/>
      <c r="B57" s="25" t="s">
        <v>118</v>
      </c>
      <c r="C57" s="35">
        <v>41596</v>
      </c>
      <c r="D57" s="36">
        <v>0.68893518518518515</v>
      </c>
      <c r="E57" s="9">
        <v>4</v>
      </c>
      <c r="F57" s="9">
        <v>0</v>
      </c>
      <c r="G57" s="9">
        <v>0</v>
      </c>
      <c r="H57" s="9">
        <v>0</v>
      </c>
    </row>
    <row r="58" spans="1:8" s="9" customFormat="1">
      <c r="A58" s="25"/>
      <c r="B58" s="25" t="s">
        <v>65</v>
      </c>
      <c r="C58" s="35">
        <v>41596</v>
      </c>
      <c r="D58" s="36">
        <v>0.68893518518518515</v>
      </c>
      <c r="E58" s="9">
        <v>8</v>
      </c>
      <c r="F58" s="9">
        <v>1</v>
      </c>
      <c r="G58" s="9">
        <v>0</v>
      </c>
      <c r="H58" s="9">
        <v>0</v>
      </c>
    </row>
    <row r="59" spans="1:8" s="9" customFormat="1">
      <c r="A59" s="19" t="s">
        <v>134</v>
      </c>
      <c r="B59" s="26" t="s">
        <v>47</v>
      </c>
      <c r="C59" s="29">
        <v>41596</v>
      </c>
      <c r="D59" s="30">
        <v>0.68893518518518515</v>
      </c>
      <c r="E59" s="9">
        <v>56</v>
      </c>
      <c r="F59" s="9">
        <v>1</v>
      </c>
      <c r="G59" s="9">
        <v>0</v>
      </c>
      <c r="H59" s="9">
        <v>0</v>
      </c>
    </row>
    <row r="60" spans="1:8" s="9" customFormat="1">
      <c r="A60" s="19" t="s">
        <v>168</v>
      </c>
      <c r="B60" s="26" t="s">
        <v>0</v>
      </c>
      <c r="C60" s="29">
        <v>41596</v>
      </c>
      <c r="D60" s="30">
        <v>0.68893518518518515</v>
      </c>
      <c r="E60" s="9">
        <v>0</v>
      </c>
      <c r="F60" s="9">
        <v>0</v>
      </c>
      <c r="G60" s="9">
        <v>2</v>
      </c>
      <c r="H60" s="9">
        <v>0</v>
      </c>
    </row>
    <row r="61" spans="1:8" s="9" customFormat="1">
      <c r="A61" s="19" t="s">
        <v>127</v>
      </c>
      <c r="B61" s="26" t="s">
        <v>156</v>
      </c>
      <c r="C61" s="29">
        <v>41596</v>
      </c>
      <c r="D61" s="30">
        <v>0.6889467592592593</v>
      </c>
      <c r="E61" s="9">
        <v>0</v>
      </c>
      <c r="F61" s="9">
        <v>0</v>
      </c>
      <c r="G61" s="9">
        <v>1</v>
      </c>
      <c r="H61" s="9">
        <v>0</v>
      </c>
    </row>
    <row r="62" spans="1:8" s="9" customFormat="1">
      <c r="A62" s="19" t="s">
        <v>104</v>
      </c>
      <c r="B62" s="26" t="s">
        <v>67</v>
      </c>
      <c r="C62" s="29">
        <v>41596</v>
      </c>
      <c r="D62" s="30">
        <v>0.6889467592592593</v>
      </c>
      <c r="E62" s="9">
        <v>16</v>
      </c>
      <c r="F62" s="9">
        <v>0</v>
      </c>
      <c r="G62" s="9">
        <v>0</v>
      </c>
      <c r="H62" s="9">
        <v>0</v>
      </c>
    </row>
    <row r="63" spans="1:8" s="9" customFormat="1">
      <c r="A63" s="19" t="s">
        <v>22</v>
      </c>
      <c r="B63" s="26" t="s">
        <v>146</v>
      </c>
      <c r="C63" s="29">
        <v>41596</v>
      </c>
      <c r="D63" s="30">
        <v>0.6889467592592593</v>
      </c>
      <c r="E63" s="9">
        <v>2</v>
      </c>
      <c r="F63" s="9">
        <v>0</v>
      </c>
      <c r="G63" s="9">
        <v>0</v>
      </c>
      <c r="H63" s="9">
        <v>0</v>
      </c>
    </row>
    <row r="64" spans="1:8" s="9" customFormat="1">
      <c r="A64" s="19" t="s">
        <v>184</v>
      </c>
      <c r="B64" s="26" t="s">
        <v>50</v>
      </c>
      <c r="C64" s="29">
        <v>41596</v>
      </c>
      <c r="D64" s="30">
        <v>0.68895833333333334</v>
      </c>
      <c r="E64" s="9">
        <v>52</v>
      </c>
      <c r="F64" s="9">
        <v>0</v>
      </c>
      <c r="G64" s="9">
        <v>98</v>
      </c>
      <c r="H64" s="9">
        <v>0</v>
      </c>
    </row>
    <row r="65" spans="1:8" s="9" customFormat="1">
      <c r="A65" s="19" t="s">
        <v>123</v>
      </c>
      <c r="B65" s="26" t="s">
        <v>74</v>
      </c>
      <c r="C65" s="29">
        <v>41596</v>
      </c>
      <c r="D65" s="30">
        <v>0.68895833333333334</v>
      </c>
      <c r="E65" s="9">
        <v>1</v>
      </c>
      <c r="F65" s="9">
        <v>0</v>
      </c>
      <c r="G65" s="9">
        <v>0</v>
      </c>
      <c r="H65" s="9">
        <v>0</v>
      </c>
    </row>
    <row r="66" spans="1:8" s="9" customFormat="1">
      <c r="A66" s="19" t="s">
        <v>97</v>
      </c>
      <c r="B66" s="26" t="s">
        <v>65</v>
      </c>
      <c r="C66" s="29">
        <v>41596</v>
      </c>
      <c r="D66" s="30">
        <v>0.68895833333333334</v>
      </c>
      <c r="E66" s="9">
        <v>0</v>
      </c>
      <c r="F66" s="9">
        <v>1</v>
      </c>
      <c r="G66" s="9">
        <v>0</v>
      </c>
      <c r="H66" s="9">
        <v>0</v>
      </c>
    </row>
    <row r="67" spans="1:8" s="9" customFormat="1" ht="15">
      <c r="A67" s="1" t="s">
        <v>60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zoomScale="80" workbookViewId="0">
      <selection activeCell="A42" sqref="A42"/>
    </sheetView>
  </sheetViews>
  <sheetFormatPr defaultRowHeight="12.75"/>
  <cols>
    <col min="1" max="1" width="71.28515625" style="12" customWidth="1"/>
    <col min="2" max="2" width="31.28515625" style="12" customWidth="1"/>
    <col min="3" max="4" width="17" style="12" customWidth="1"/>
    <col min="5" max="5" width="18.7109375" style="12" customWidth="1"/>
    <col min="6" max="6" width="23.140625" style="12" customWidth="1"/>
    <col min="7" max="7" width="9.140625" style="12" customWidth="1"/>
    <col min="8" max="8" width="14.140625" style="12" customWidth="1"/>
    <col min="9" max="16384" width="9.140625" style="12"/>
  </cols>
  <sheetData>
    <row r="1" spans="1:9" ht="12.75" customHeight="1">
      <c r="A1" s="12" t="s">
        <v>169</v>
      </c>
      <c r="B1" s="12" t="s">
        <v>171</v>
      </c>
      <c r="C1" s="12" t="s">
        <v>30</v>
      </c>
      <c r="D1" s="12" t="s">
        <v>9</v>
      </c>
      <c r="E1" s="12" t="s">
        <v>174</v>
      </c>
      <c r="F1" s="12" t="s">
        <v>103</v>
      </c>
      <c r="G1" s="12" t="s">
        <v>142</v>
      </c>
      <c r="H1" s="12" t="s">
        <v>82</v>
      </c>
      <c r="I1" s="12" t="s">
        <v>33</v>
      </c>
    </row>
    <row r="2" spans="1:9" s="9" customFormat="1">
      <c r="A2" s="9" t="s">
        <v>154</v>
      </c>
      <c r="B2" s="9" t="s">
        <v>92</v>
      </c>
      <c r="C2" s="10">
        <v>41596</v>
      </c>
      <c r="D2" s="11">
        <v>0.68859953703703702</v>
      </c>
      <c r="E2" s="9">
        <v>5</v>
      </c>
      <c r="F2" s="9">
        <v>0</v>
      </c>
      <c r="G2" s="9">
        <v>0</v>
      </c>
      <c r="H2" s="9">
        <v>0</v>
      </c>
    </row>
    <row r="3" spans="1:9" s="9" customFormat="1">
      <c r="B3" s="9" t="s">
        <v>5</v>
      </c>
      <c r="C3" s="10">
        <v>41596</v>
      </c>
      <c r="D3" s="11">
        <v>0.68861111111111106</v>
      </c>
      <c r="E3" s="9">
        <v>7</v>
      </c>
      <c r="F3" s="9">
        <v>0</v>
      </c>
      <c r="G3" s="9">
        <v>0</v>
      </c>
      <c r="H3" s="9">
        <v>0</v>
      </c>
    </row>
    <row r="4" spans="1:9" s="9" customFormat="1">
      <c r="B4" s="9" t="s">
        <v>119</v>
      </c>
      <c r="C4" s="10">
        <v>41596</v>
      </c>
      <c r="D4" s="11">
        <v>0.68861111111111106</v>
      </c>
      <c r="E4" s="9">
        <v>1</v>
      </c>
      <c r="F4" s="9">
        <v>0</v>
      </c>
      <c r="G4" s="9">
        <v>0</v>
      </c>
      <c r="H4" s="9">
        <v>0</v>
      </c>
    </row>
    <row r="5" spans="1:9" s="9" customFormat="1">
      <c r="B5" s="9" t="s">
        <v>100</v>
      </c>
      <c r="C5" s="10">
        <v>41596</v>
      </c>
      <c r="D5" s="11">
        <v>0.68861111111111106</v>
      </c>
      <c r="E5" s="9">
        <v>14</v>
      </c>
      <c r="F5" s="9">
        <v>0</v>
      </c>
      <c r="G5" s="9">
        <v>0</v>
      </c>
      <c r="H5" s="9">
        <v>0</v>
      </c>
    </row>
    <row r="6" spans="1:9" s="9" customFormat="1">
      <c r="B6" s="9" t="s">
        <v>113</v>
      </c>
      <c r="C6" s="10">
        <v>41596</v>
      </c>
      <c r="D6" s="11">
        <v>0.68861111111111106</v>
      </c>
      <c r="E6" s="9">
        <v>5</v>
      </c>
      <c r="F6" s="9">
        <v>0</v>
      </c>
      <c r="G6" s="9">
        <v>0</v>
      </c>
      <c r="H6" s="9">
        <v>0</v>
      </c>
    </row>
    <row r="7" spans="1:9" s="9" customFormat="1">
      <c r="B7" s="9" t="s">
        <v>145</v>
      </c>
      <c r="C7" s="10">
        <v>41596</v>
      </c>
      <c r="D7" s="11">
        <v>0.68862268518518521</v>
      </c>
      <c r="E7" s="9">
        <v>17</v>
      </c>
      <c r="F7" s="9">
        <v>0</v>
      </c>
      <c r="G7" s="9">
        <v>0</v>
      </c>
      <c r="H7" s="9">
        <v>0</v>
      </c>
    </row>
    <row r="8" spans="1:9" s="9" customFormat="1">
      <c r="B8" s="9" t="s">
        <v>39</v>
      </c>
      <c r="C8" s="10">
        <v>41596</v>
      </c>
      <c r="D8" s="11">
        <v>0.68862268518518521</v>
      </c>
      <c r="E8" s="9">
        <v>30</v>
      </c>
      <c r="F8" s="9">
        <v>0</v>
      </c>
      <c r="G8" s="9">
        <v>0</v>
      </c>
      <c r="H8" s="9">
        <v>0</v>
      </c>
    </row>
    <row r="9" spans="1:9" s="9" customFormat="1">
      <c r="A9" s="9" t="s">
        <v>24</v>
      </c>
      <c r="B9" s="9" t="s">
        <v>64</v>
      </c>
      <c r="C9" s="10">
        <v>41596</v>
      </c>
      <c r="D9" s="11">
        <v>0.68862268518518521</v>
      </c>
      <c r="E9" s="9">
        <v>5</v>
      </c>
      <c r="F9" s="9">
        <v>0</v>
      </c>
      <c r="G9" s="9">
        <v>0</v>
      </c>
      <c r="H9" s="9">
        <v>0</v>
      </c>
    </row>
    <row r="10" spans="1:9" s="9" customFormat="1">
      <c r="A10" s="9" t="s">
        <v>88</v>
      </c>
      <c r="B10" s="9" t="s">
        <v>7</v>
      </c>
      <c r="C10" s="10">
        <v>41596</v>
      </c>
      <c r="D10" s="11">
        <v>0.68863425925925925</v>
      </c>
      <c r="E10" s="9">
        <v>1</v>
      </c>
      <c r="F10" s="9">
        <v>0</v>
      </c>
      <c r="G10" s="9">
        <v>0</v>
      </c>
      <c r="H10" s="9">
        <v>0</v>
      </c>
    </row>
    <row r="11" spans="1:9" s="9" customFormat="1">
      <c r="A11" s="9" t="s">
        <v>29</v>
      </c>
      <c r="B11" s="9" t="s">
        <v>166</v>
      </c>
      <c r="C11" s="10">
        <v>41596</v>
      </c>
      <c r="D11" s="11">
        <v>0.68863425925925925</v>
      </c>
      <c r="E11" s="9">
        <v>1</v>
      </c>
      <c r="F11" s="9">
        <v>0</v>
      </c>
      <c r="G11" s="9">
        <v>0</v>
      </c>
      <c r="H11" s="9">
        <v>0</v>
      </c>
    </row>
    <row r="12" spans="1:9" s="9" customFormat="1">
      <c r="A12" s="9" t="s">
        <v>126</v>
      </c>
      <c r="B12" s="9" t="s">
        <v>12</v>
      </c>
      <c r="C12" s="10">
        <v>41596</v>
      </c>
      <c r="D12" s="11">
        <v>0.68863425925925925</v>
      </c>
      <c r="E12" s="9">
        <v>4</v>
      </c>
      <c r="F12" s="9">
        <v>0</v>
      </c>
      <c r="G12" s="9">
        <v>0</v>
      </c>
      <c r="H12" s="9">
        <v>0</v>
      </c>
    </row>
    <row r="13" spans="1:9" s="9" customFormat="1">
      <c r="A13" s="9" t="s">
        <v>115</v>
      </c>
      <c r="B13" s="9" t="s">
        <v>135</v>
      </c>
      <c r="C13" s="10">
        <v>41596</v>
      </c>
      <c r="D13" s="11">
        <v>0.68864583333333329</v>
      </c>
      <c r="E13" s="9">
        <v>6</v>
      </c>
      <c r="F13" s="9">
        <v>0</v>
      </c>
      <c r="G13" s="9">
        <v>0</v>
      </c>
      <c r="H13" s="9">
        <v>0</v>
      </c>
    </row>
    <row r="14" spans="1:9" s="9" customFormat="1">
      <c r="A14" s="9" t="s">
        <v>91</v>
      </c>
      <c r="B14" s="9" t="s">
        <v>73</v>
      </c>
      <c r="C14" s="10">
        <v>41596</v>
      </c>
      <c r="D14" s="11">
        <v>0.68864583333333329</v>
      </c>
      <c r="E14" s="9">
        <v>1</v>
      </c>
      <c r="F14" s="9">
        <v>0</v>
      </c>
      <c r="G14" s="9">
        <v>0</v>
      </c>
      <c r="H14" s="9">
        <v>0</v>
      </c>
    </row>
    <row r="15" spans="1:9" s="9" customFormat="1">
      <c r="A15" s="9" t="s">
        <v>108</v>
      </c>
      <c r="B15" s="9" t="s">
        <v>43</v>
      </c>
      <c r="C15" s="10">
        <v>41596</v>
      </c>
      <c r="D15" s="11">
        <v>0.68864583333333329</v>
      </c>
      <c r="E15" s="9">
        <v>3</v>
      </c>
      <c r="F15" s="9">
        <v>0</v>
      </c>
      <c r="G15" s="9">
        <v>0</v>
      </c>
      <c r="H15" s="9">
        <v>0</v>
      </c>
    </row>
    <row r="16" spans="1:9" s="9" customFormat="1">
      <c r="B16" s="9" t="s">
        <v>85</v>
      </c>
      <c r="C16" s="10">
        <v>41596</v>
      </c>
      <c r="D16" s="11">
        <v>0.68865740740740744</v>
      </c>
      <c r="E16" s="9">
        <v>4</v>
      </c>
      <c r="F16" s="9">
        <v>0</v>
      </c>
      <c r="G16" s="9">
        <v>0</v>
      </c>
      <c r="H16" s="9">
        <v>0</v>
      </c>
    </row>
    <row r="17" spans="1:8" s="9" customFormat="1">
      <c r="B17" s="9" t="s">
        <v>125</v>
      </c>
      <c r="C17" s="10">
        <v>41596</v>
      </c>
      <c r="D17" s="11">
        <v>0.68865740740740744</v>
      </c>
      <c r="E17" s="9">
        <v>1</v>
      </c>
      <c r="F17" s="9">
        <v>0</v>
      </c>
      <c r="G17" s="9">
        <v>0</v>
      </c>
      <c r="H17" s="9">
        <v>0</v>
      </c>
    </row>
    <row r="18" spans="1:8" s="9" customFormat="1">
      <c r="B18" s="9" t="s">
        <v>172</v>
      </c>
      <c r="C18" s="10">
        <v>41596</v>
      </c>
      <c r="D18" s="11">
        <v>0.68865740740740744</v>
      </c>
      <c r="E18" s="9">
        <v>2</v>
      </c>
      <c r="F18" s="9">
        <v>0</v>
      </c>
      <c r="G18" s="9">
        <v>0</v>
      </c>
      <c r="H18" s="9">
        <v>0</v>
      </c>
    </row>
    <row r="19" spans="1:8" s="9" customFormat="1">
      <c r="B19" s="9" t="s">
        <v>56</v>
      </c>
      <c r="C19" s="10">
        <v>41596</v>
      </c>
      <c r="D19" s="11">
        <v>0.68865740740740744</v>
      </c>
      <c r="E19" s="9">
        <v>2</v>
      </c>
      <c r="F19" s="9">
        <v>0</v>
      </c>
      <c r="G19" s="9">
        <v>0</v>
      </c>
      <c r="H19" s="9">
        <v>0</v>
      </c>
    </row>
    <row r="20" spans="1:8" s="9" customFormat="1">
      <c r="A20" s="9" t="s">
        <v>11</v>
      </c>
      <c r="B20" s="9" t="s">
        <v>131</v>
      </c>
      <c r="C20" s="10">
        <v>41596</v>
      </c>
      <c r="D20" s="11">
        <v>0.68866898148148148</v>
      </c>
      <c r="E20" s="9">
        <v>13</v>
      </c>
      <c r="F20" s="9">
        <v>0</v>
      </c>
      <c r="G20" s="9">
        <v>18</v>
      </c>
      <c r="H20" s="9">
        <v>0</v>
      </c>
    </row>
    <row r="21" spans="1:8" s="9" customFormat="1">
      <c r="B21" s="9" t="s">
        <v>17</v>
      </c>
      <c r="C21" s="10">
        <v>41596</v>
      </c>
      <c r="D21" s="11">
        <v>0.68866898148148148</v>
      </c>
      <c r="E21" s="9">
        <v>9</v>
      </c>
      <c r="F21" s="9">
        <v>0</v>
      </c>
      <c r="G21" s="9">
        <v>1</v>
      </c>
      <c r="H21" s="9">
        <v>0</v>
      </c>
    </row>
    <row r="22" spans="1:8" s="9" customFormat="1">
      <c r="A22" s="9" t="s">
        <v>162</v>
      </c>
      <c r="B22" s="9" t="s">
        <v>46</v>
      </c>
      <c r="C22" s="10">
        <v>41596</v>
      </c>
      <c r="D22" s="11">
        <v>0.68866898148148148</v>
      </c>
      <c r="E22" s="9">
        <v>1</v>
      </c>
      <c r="F22" s="9">
        <v>0</v>
      </c>
      <c r="G22" s="9">
        <v>4</v>
      </c>
      <c r="H22" s="9">
        <v>0</v>
      </c>
    </row>
    <row r="23" spans="1:8" s="9" customFormat="1">
      <c r="A23" s="9" t="s">
        <v>42</v>
      </c>
      <c r="B23" s="9" t="s">
        <v>157</v>
      </c>
      <c r="C23" s="10">
        <v>41596</v>
      </c>
      <c r="D23" s="11">
        <v>0.68868055555555552</v>
      </c>
      <c r="E23" s="9">
        <v>0</v>
      </c>
      <c r="F23" s="9">
        <v>0</v>
      </c>
      <c r="G23" s="9">
        <v>1</v>
      </c>
      <c r="H23" s="9">
        <v>0</v>
      </c>
    </row>
    <row r="24" spans="1:8" s="9" customFormat="1">
      <c r="A24" s="9" t="s">
        <v>141</v>
      </c>
      <c r="B24" s="9" t="s">
        <v>107</v>
      </c>
      <c r="C24" s="10">
        <v>41596</v>
      </c>
      <c r="D24" s="11">
        <v>0.68868055555555552</v>
      </c>
      <c r="E24" s="9">
        <v>54</v>
      </c>
      <c r="F24" s="9">
        <v>0</v>
      </c>
      <c r="G24" s="9">
        <v>1</v>
      </c>
      <c r="H24" s="9">
        <v>0</v>
      </c>
    </row>
    <row r="25" spans="1:8" s="9" customFormat="1">
      <c r="A25" s="9" t="s">
        <v>37</v>
      </c>
      <c r="B25" s="9" t="s">
        <v>178</v>
      </c>
      <c r="C25" s="10">
        <v>41596</v>
      </c>
      <c r="D25" s="11">
        <v>0.68868055555555552</v>
      </c>
      <c r="E25" s="9">
        <v>1</v>
      </c>
      <c r="F25" s="9">
        <v>0</v>
      </c>
      <c r="G25" s="9">
        <v>1</v>
      </c>
      <c r="H25" s="9">
        <v>0</v>
      </c>
    </row>
    <row r="26" spans="1:8" s="9" customFormat="1">
      <c r="A26" s="9" t="s">
        <v>57</v>
      </c>
      <c r="B26" s="9" t="s">
        <v>152</v>
      </c>
      <c r="C26" s="10">
        <v>41596</v>
      </c>
      <c r="D26" s="11">
        <v>0.68869212962962967</v>
      </c>
      <c r="E26" s="9">
        <v>3</v>
      </c>
      <c r="F26" s="9">
        <v>1</v>
      </c>
      <c r="G26" s="9">
        <v>0</v>
      </c>
      <c r="H26" s="9">
        <v>0</v>
      </c>
    </row>
    <row r="27" spans="1:8" s="9" customFormat="1">
      <c r="A27" s="9" t="s">
        <v>78</v>
      </c>
      <c r="B27" s="9" t="s">
        <v>155</v>
      </c>
      <c r="C27" s="10">
        <v>41596</v>
      </c>
      <c r="D27" s="11">
        <v>0.68869212962962967</v>
      </c>
      <c r="E27" s="9">
        <v>3</v>
      </c>
      <c r="F27" s="9">
        <v>0</v>
      </c>
      <c r="G27" s="9">
        <v>2</v>
      </c>
      <c r="H27" s="9">
        <v>0</v>
      </c>
    </row>
    <row r="28" spans="1:8" s="9" customFormat="1">
      <c r="A28" s="9" t="s">
        <v>170</v>
      </c>
      <c r="B28" s="9" t="s">
        <v>181</v>
      </c>
      <c r="C28" s="10">
        <v>41596</v>
      </c>
      <c r="D28" s="11">
        <v>0.68869212962962967</v>
      </c>
      <c r="E28" s="9">
        <v>3</v>
      </c>
      <c r="F28" s="9">
        <v>0</v>
      </c>
      <c r="G28" s="9">
        <v>0</v>
      </c>
      <c r="H28" s="9">
        <v>0</v>
      </c>
    </row>
    <row r="29" spans="1:8" s="9" customFormat="1">
      <c r="A29" s="9" t="s">
        <v>180</v>
      </c>
      <c r="B29" s="9" t="s">
        <v>2</v>
      </c>
      <c r="C29" s="10">
        <v>41596</v>
      </c>
      <c r="D29" s="11">
        <v>0.68869212962962967</v>
      </c>
      <c r="E29" s="9">
        <v>5</v>
      </c>
      <c r="F29" s="9">
        <v>0</v>
      </c>
      <c r="G29" s="9">
        <v>5</v>
      </c>
      <c r="H29" s="9">
        <v>0</v>
      </c>
    </row>
    <row r="30" spans="1:8" s="9" customFormat="1">
      <c r="A30" s="9" t="s">
        <v>72</v>
      </c>
      <c r="B30" s="9" t="s">
        <v>32</v>
      </c>
      <c r="C30" s="10">
        <v>41596</v>
      </c>
      <c r="D30" s="11">
        <v>0.68870370370370371</v>
      </c>
      <c r="E30" s="9">
        <v>5</v>
      </c>
      <c r="F30" s="9">
        <v>0</v>
      </c>
      <c r="G30" s="9">
        <v>4</v>
      </c>
      <c r="H30" s="9">
        <v>0</v>
      </c>
    </row>
    <row r="31" spans="1:8" s="9" customFormat="1">
      <c r="A31" s="9" t="s">
        <v>84</v>
      </c>
      <c r="B31" s="9" t="s">
        <v>172</v>
      </c>
      <c r="C31" s="10">
        <v>41596</v>
      </c>
      <c r="D31" s="11">
        <v>0.68870370370370371</v>
      </c>
      <c r="E31" s="9">
        <v>8</v>
      </c>
      <c r="F31" s="9">
        <v>0</v>
      </c>
      <c r="G31" s="9">
        <v>0</v>
      </c>
      <c r="H31" s="9">
        <v>0</v>
      </c>
    </row>
    <row r="32" spans="1:8" s="9" customFormat="1">
      <c r="A32" s="9" t="s">
        <v>173</v>
      </c>
      <c r="B32" s="9" t="s">
        <v>70</v>
      </c>
      <c r="C32" s="10">
        <v>41596</v>
      </c>
      <c r="D32" s="11">
        <v>0.68870370370370371</v>
      </c>
      <c r="E32" s="9">
        <v>7</v>
      </c>
      <c r="F32" s="9">
        <v>0</v>
      </c>
      <c r="G32" s="9">
        <v>0</v>
      </c>
      <c r="H32" s="9">
        <v>0</v>
      </c>
    </row>
    <row r="33" spans="1:8" s="9" customFormat="1">
      <c r="A33" s="9" t="s">
        <v>105</v>
      </c>
      <c r="B33" s="9" t="s">
        <v>59</v>
      </c>
      <c r="C33" s="10">
        <v>41596</v>
      </c>
      <c r="D33" s="11">
        <v>0.68871527777777775</v>
      </c>
      <c r="E33" s="9">
        <v>0</v>
      </c>
      <c r="F33" s="9">
        <v>0</v>
      </c>
      <c r="G33" s="9">
        <v>2</v>
      </c>
      <c r="H33" s="9">
        <v>0</v>
      </c>
    </row>
    <row r="34" spans="1:8" s="9" customFormat="1">
      <c r="A34" s="9" t="s">
        <v>161</v>
      </c>
      <c r="B34" s="9" t="s">
        <v>144</v>
      </c>
      <c r="C34" s="10">
        <v>41596</v>
      </c>
      <c r="D34" s="11">
        <v>0.68871527777777775</v>
      </c>
      <c r="E34" s="9">
        <v>3</v>
      </c>
      <c r="F34" s="9">
        <v>2</v>
      </c>
      <c r="G34" s="9">
        <v>0</v>
      </c>
      <c r="H34" s="9">
        <v>0</v>
      </c>
    </row>
    <row r="35" spans="1:8" s="9" customFormat="1">
      <c r="A35" s="9" t="s">
        <v>55</v>
      </c>
      <c r="B35" s="9" t="s">
        <v>56</v>
      </c>
      <c r="C35" s="10">
        <v>41596</v>
      </c>
      <c r="D35" s="11">
        <v>0.68871527777777775</v>
      </c>
      <c r="E35" s="9">
        <v>12</v>
      </c>
      <c r="F35" s="9">
        <v>0</v>
      </c>
      <c r="G35" s="9">
        <v>0</v>
      </c>
      <c r="H35" s="9">
        <v>0</v>
      </c>
    </row>
    <row r="36" spans="1:8" s="9" customFormat="1">
      <c r="A36" s="9" t="s">
        <v>183</v>
      </c>
      <c r="B36" s="9" t="s">
        <v>3</v>
      </c>
      <c r="C36" s="10">
        <v>41596</v>
      </c>
      <c r="D36" s="11">
        <v>0.68872685185185178</v>
      </c>
      <c r="E36" s="9">
        <v>0</v>
      </c>
      <c r="F36" s="9">
        <v>2</v>
      </c>
      <c r="G36" s="9">
        <v>3</v>
      </c>
      <c r="H36" s="9">
        <v>0</v>
      </c>
    </row>
    <row r="37" spans="1:8" s="9" customFormat="1">
      <c r="A37" s="9" t="s">
        <v>98</v>
      </c>
      <c r="B37" s="9" t="s">
        <v>159</v>
      </c>
      <c r="C37" s="10">
        <v>41596</v>
      </c>
      <c r="D37" s="11">
        <v>0.68872685185185178</v>
      </c>
      <c r="E37" s="9">
        <v>4</v>
      </c>
      <c r="F37" s="9">
        <v>0</v>
      </c>
      <c r="G37" s="9">
        <v>0</v>
      </c>
      <c r="H37" s="9">
        <v>0</v>
      </c>
    </row>
    <row r="38" spans="1:8" s="9" customFormat="1">
      <c r="B38" s="9" t="s">
        <v>116</v>
      </c>
      <c r="C38" s="10">
        <v>41596</v>
      </c>
      <c r="D38" s="11">
        <v>0.68872685185185178</v>
      </c>
      <c r="E38" s="9">
        <v>44</v>
      </c>
      <c r="F38" s="9">
        <v>0</v>
      </c>
      <c r="G38" s="9">
        <v>0</v>
      </c>
      <c r="H38" s="9">
        <v>0</v>
      </c>
    </row>
    <row r="39" spans="1:8" s="9" customFormat="1">
      <c r="A39" s="9" t="s">
        <v>60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D15" sqref="D15"/>
    </sheetView>
  </sheetViews>
  <sheetFormatPr defaultRowHeight="12.75"/>
  <cols>
    <col min="1" max="2" width="15.140625" customWidth="1"/>
    <col min="3" max="3" width="20.28515625" customWidth="1"/>
    <col min="4" max="8" width="9.140625" customWidth="1"/>
    <col min="9" max="9" width="10.42578125" customWidth="1"/>
    <col min="10" max="10" width="1.42578125" bestFit="1" customWidth="1"/>
    <col min="11" max="11" width="10.28515625" style="37" hidden="1" customWidth="1"/>
    <col min="12" max="12" width="9.140625" style="37" hidden="1" customWidth="1"/>
    <col min="13" max="13" width="10.140625" style="37" hidden="1" customWidth="1"/>
    <col min="14" max="14" width="11.28515625" style="37" hidden="1" customWidth="1"/>
    <col min="15" max="15" width="10.85546875" style="37" customWidth="1"/>
    <col min="16" max="16" width="11.7109375" style="37" customWidth="1"/>
  </cols>
  <sheetData>
    <row r="1" spans="1:16" s="49" customFormat="1" ht="26.25" customHeight="1">
      <c r="A1" s="49" t="s">
        <v>30</v>
      </c>
      <c r="B1" s="49" t="s">
        <v>9</v>
      </c>
      <c r="C1" s="49" t="s">
        <v>129</v>
      </c>
      <c r="D1" s="49" t="s">
        <v>103</v>
      </c>
      <c r="E1" s="49" t="s">
        <v>87</v>
      </c>
      <c r="F1" s="49" t="s">
        <v>117</v>
      </c>
      <c r="G1" s="49" t="s">
        <v>174</v>
      </c>
      <c r="H1" s="49" t="s">
        <v>62</v>
      </c>
      <c r="I1" s="49" t="s">
        <v>45</v>
      </c>
      <c r="K1" s="50" t="s">
        <v>158</v>
      </c>
      <c r="L1" s="50" t="s">
        <v>175</v>
      </c>
      <c r="M1" s="50" t="s">
        <v>51</v>
      </c>
      <c r="N1" s="50" t="s">
        <v>90</v>
      </c>
      <c r="O1" s="50" t="s">
        <v>182</v>
      </c>
      <c r="P1" s="50" t="s">
        <v>185</v>
      </c>
    </row>
    <row r="2" spans="1:16" ht="12.75" customHeight="1">
      <c r="A2" s="40">
        <f>Action1!C2</f>
        <v>41596</v>
      </c>
      <c r="B2" s="41">
        <f>Action1!D8</f>
        <v>0.68862268518518521</v>
      </c>
      <c r="C2" s="40" t="s">
        <v>122</v>
      </c>
      <c r="D2" s="42">
        <f>SUM(Action1!F2:F8)</f>
        <v>0</v>
      </c>
      <c r="E2" s="42">
        <f>SUM(Action1!G2:G8)</f>
        <v>0</v>
      </c>
      <c r="F2" s="42">
        <f>SUM(Action1!H2:H8)</f>
        <v>0</v>
      </c>
      <c r="G2" s="42">
        <f>SUM(Action1!E2:E8)</f>
        <v>79</v>
      </c>
      <c r="H2" s="42">
        <f t="shared" ref="H2:H14" si="0">SUM(D2:G2)</f>
        <v>79</v>
      </c>
      <c r="I2" s="42">
        <f t="shared" ref="I2:I14" si="1">SUM(D2,F2,G2)</f>
        <v>79</v>
      </c>
      <c r="J2" s="43"/>
      <c r="K2" s="44">
        <f>D2/$H$2</f>
        <v>0</v>
      </c>
      <c r="L2" s="44">
        <f>E2/$H$2</f>
        <v>0</v>
      </c>
      <c r="M2" s="44">
        <f>F2/$H$2</f>
        <v>0</v>
      </c>
      <c r="N2" s="44">
        <f>G2/$H$2</f>
        <v>1</v>
      </c>
      <c r="O2" s="44">
        <f>I2/$H$2</f>
        <v>1</v>
      </c>
      <c r="P2" s="45" t="s">
        <v>187</v>
      </c>
    </row>
    <row r="3" spans="1:16" ht="12.75" customHeight="1">
      <c r="A3" s="40">
        <f>Action1!C9</f>
        <v>41596</v>
      </c>
      <c r="B3" s="41">
        <f>Action1!D14</f>
        <v>0.68864583333333329</v>
      </c>
      <c r="C3" s="40" t="s">
        <v>130</v>
      </c>
      <c r="D3" s="42">
        <f>SUM(Action1!F9:F14)</f>
        <v>0</v>
      </c>
      <c r="E3" s="42">
        <f>SUM(Action1!G9:G14)</f>
        <v>0</v>
      </c>
      <c r="F3" s="42">
        <f>SUM(Action1!H9:H14)</f>
        <v>0</v>
      </c>
      <c r="G3" s="42">
        <f>SUM(Action1!E9:E14)</f>
        <v>18</v>
      </c>
      <c r="H3" s="42">
        <f t="shared" si="0"/>
        <v>18</v>
      </c>
      <c r="I3" s="42">
        <f t="shared" si="1"/>
        <v>18</v>
      </c>
      <c r="J3" s="43"/>
      <c r="K3" s="44">
        <f>D3/$H$3</f>
        <v>0</v>
      </c>
      <c r="L3" s="44">
        <f>E3/$H$3</f>
        <v>0</v>
      </c>
      <c r="M3" s="44">
        <f>F3/$H$3</f>
        <v>0</v>
      </c>
      <c r="N3" s="44">
        <f>G3/$H$3</f>
        <v>1</v>
      </c>
      <c r="O3" s="44">
        <f t="shared" ref="O3:O15" si="2">I3/H3</f>
        <v>1</v>
      </c>
      <c r="P3" s="45" t="s">
        <v>187</v>
      </c>
    </row>
    <row r="4" spans="1:16" ht="14.25">
      <c r="A4" s="40">
        <f>Action1!C15</f>
        <v>41596</v>
      </c>
      <c r="B4" s="41">
        <f>Action1!D19</f>
        <v>0.68865740740740744</v>
      </c>
      <c r="C4" s="40" t="s">
        <v>138</v>
      </c>
      <c r="D4" s="46">
        <f>SUM(Action1!F15:F19)</f>
        <v>0</v>
      </c>
      <c r="E4" s="46">
        <f>SUM(Action1!G15:G19)</f>
        <v>0</v>
      </c>
      <c r="F4" s="46">
        <f>SUM(Action1!H15:H19)</f>
        <v>0</v>
      </c>
      <c r="G4" s="46">
        <f>SUM(Action1!E15:E19)</f>
        <v>12</v>
      </c>
      <c r="H4" s="46">
        <f t="shared" si="0"/>
        <v>12</v>
      </c>
      <c r="I4" s="46">
        <f t="shared" si="1"/>
        <v>12</v>
      </c>
      <c r="J4" s="43"/>
      <c r="K4" s="44">
        <f t="shared" ref="K4:K15" si="3">D4/H4</f>
        <v>0</v>
      </c>
      <c r="L4" s="44">
        <f t="shared" ref="L4:L15" si="4">E4/H4</f>
        <v>0</v>
      </c>
      <c r="M4" s="44">
        <f t="shared" ref="M4:M15" si="5">F4/H4</f>
        <v>0</v>
      </c>
      <c r="N4" s="44">
        <f t="shared" ref="N4:N15" si="6">G4/H4</f>
        <v>1</v>
      </c>
      <c r="O4" s="44">
        <f t="shared" si="2"/>
        <v>1</v>
      </c>
      <c r="P4" s="45" t="s">
        <v>187</v>
      </c>
    </row>
    <row r="5" spans="1:16" ht="14.25">
      <c r="A5" s="2">
        <f>Action1!C20</f>
        <v>41596</v>
      </c>
      <c r="B5" s="3">
        <f>Action1!D36</f>
        <v>0.68872685185185178</v>
      </c>
      <c r="C5" s="2" t="s">
        <v>53</v>
      </c>
      <c r="D5" s="5">
        <f>SUM(Action1!F20:F36)</f>
        <v>5</v>
      </c>
      <c r="E5" s="5">
        <f>SUM(Action1!G20:G36)</f>
        <v>42</v>
      </c>
      <c r="F5" s="5">
        <f>SUM(Action1!H20:H36)</f>
        <v>0</v>
      </c>
      <c r="G5" s="5">
        <f>SUM(Action1!E20:E36)</f>
        <v>127</v>
      </c>
      <c r="H5" s="5">
        <f t="shared" si="0"/>
        <v>174</v>
      </c>
      <c r="I5" s="5">
        <f t="shared" si="1"/>
        <v>132</v>
      </c>
      <c r="J5" s="4"/>
      <c r="K5" s="38">
        <f t="shared" si="3"/>
        <v>2.8735632183908046E-2</v>
      </c>
      <c r="L5" s="38">
        <f t="shared" si="4"/>
        <v>0.2413793103448276</v>
      </c>
      <c r="M5" s="38">
        <f t="shared" si="5"/>
        <v>0</v>
      </c>
      <c r="N5" s="38">
        <f t="shared" si="6"/>
        <v>0.72988505747126442</v>
      </c>
      <c r="O5" s="38">
        <f t="shared" si="2"/>
        <v>0.75862068965517238</v>
      </c>
      <c r="P5" s="38">
        <f t="shared" ref="P2:P15" si="7">1-O5</f>
        <v>0.24137931034482762</v>
      </c>
    </row>
    <row r="6" spans="1:16" ht="14.25">
      <c r="A6" s="40">
        <f>Action1!C38</f>
        <v>41596</v>
      </c>
      <c r="B6" s="41">
        <f>Action1!D38</f>
        <v>0.68872685185185178</v>
      </c>
      <c r="C6" s="40" t="s">
        <v>6</v>
      </c>
      <c r="D6" s="46">
        <f>SUM(Action1!F37:F38)</f>
        <v>0</v>
      </c>
      <c r="E6" s="46">
        <f>SUM(Action1!G37:G38)</f>
        <v>0</v>
      </c>
      <c r="F6" s="46">
        <f>SUM(Action1!H37:H38)</f>
        <v>0</v>
      </c>
      <c r="G6" s="46">
        <f>SUM(Action1!E37:E38)</f>
        <v>48</v>
      </c>
      <c r="H6" s="46">
        <f t="shared" si="0"/>
        <v>48</v>
      </c>
      <c r="I6" s="46">
        <f t="shared" si="1"/>
        <v>48</v>
      </c>
      <c r="J6" s="43"/>
      <c r="K6" s="44">
        <f t="shared" si="3"/>
        <v>0</v>
      </c>
      <c r="L6" s="44">
        <f t="shared" si="4"/>
        <v>0</v>
      </c>
      <c r="M6" s="44">
        <f t="shared" si="5"/>
        <v>0</v>
      </c>
      <c r="N6" s="44">
        <f t="shared" si="6"/>
        <v>1</v>
      </c>
      <c r="O6" s="44">
        <f t="shared" si="2"/>
        <v>1</v>
      </c>
      <c r="P6" s="45" t="s">
        <v>187</v>
      </c>
    </row>
    <row r="7" spans="1:16" ht="14.25">
      <c r="A7" s="40">
        <f>Global!C2</f>
        <v>41596</v>
      </c>
      <c r="B7" s="41">
        <f>Global!D2</f>
        <v>0.68873842592592593</v>
      </c>
      <c r="C7" s="46" t="s">
        <v>54</v>
      </c>
      <c r="D7" s="46">
        <f>Global!F2</f>
        <v>0</v>
      </c>
      <c r="E7" s="46">
        <f>Global!G2</f>
        <v>0</v>
      </c>
      <c r="F7" s="46">
        <f>Global!H2</f>
        <v>0</v>
      </c>
      <c r="G7" s="46">
        <f>Global!E2</f>
        <v>59</v>
      </c>
      <c r="H7" s="46">
        <f t="shared" si="0"/>
        <v>59</v>
      </c>
      <c r="I7" s="46">
        <f t="shared" si="1"/>
        <v>59</v>
      </c>
      <c r="J7" s="43"/>
      <c r="K7" s="44">
        <f t="shared" si="3"/>
        <v>0</v>
      </c>
      <c r="L7" s="44">
        <f t="shared" si="4"/>
        <v>0</v>
      </c>
      <c r="M7" s="44">
        <f t="shared" si="5"/>
        <v>0</v>
      </c>
      <c r="N7" s="44">
        <f t="shared" si="6"/>
        <v>1</v>
      </c>
      <c r="O7" s="44">
        <f t="shared" si="2"/>
        <v>1</v>
      </c>
      <c r="P7" s="45" t="s">
        <v>187</v>
      </c>
    </row>
    <row r="8" spans="1:16" ht="14.25">
      <c r="A8" s="40">
        <f>Global!C3</f>
        <v>41596</v>
      </c>
      <c r="B8" s="41">
        <f>Global!D3</f>
        <v>0.68873842592592593</v>
      </c>
      <c r="C8" s="46" t="s">
        <v>96</v>
      </c>
      <c r="D8" s="46">
        <f>Global!F3</f>
        <v>0</v>
      </c>
      <c r="E8" s="46">
        <f>Global!G3</f>
        <v>0</v>
      </c>
      <c r="F8" s="46">
        <f>Global!H3</f>
        <v>0</v>
      </c>
      <c r="G8" s="46">
        <f>Global!E3</f>
        <v>28</v>
      </c>
      <c r="H8" s="46">
        <f t="shared" si="0"/>
        <v>28</v>
      </c>
      <c r="I8" s="46">
        <f t="shared" si="1"/>
        <v>28</v>
      </c>
      <c r="J8" s="43"/>
      <c r="K8" s="44">
        <f t="shared" si="3"/>
        <v>0</v>
      </c>
      <c r="L8" s="44">
        <f t="shared" si="4"/>
        <v>0</v>
      </c>
      <c r="M8" s="44">
        <f t="shared" si="5"/>
        <v>0</v>
      </c>
      <c r="N8" s="44">
        <f t="shared" si="6"/>
        <v>1</v>
      </c>
      <c r="O8" s="44">
        <f t="shared" si="2"/>
        <v>1</v>
      </c>
      <c r="P8" s="45" t="s">
        <v>187</v>
      </c>
    </row>
    <row r="9" spans="1:16" ht="14.25">
      <c r="A9" s="40">
        <f>Global!C4</f>
        <v>41596</v>
      </c>
      <c r="B9" s="41">
        <f>Global!D19</f>
        <v>0.68879629629629624</v>
      </c>
      <c r="C9" s="46" t="s">
        <v>21</v>
      </c>
      <c r="D9" s="46">
        <f>SUM(Global!F4:F19)</f>
        <v>0</v>
      </c>
      <c r="E9" s="46">
        <f>SUM(Global!G4:G19)</f>
        <v>0</v>
      </c>
      <c r="F9" s="46">
        <f>SUM(Global!H4:H19)</f>
        <v>0</v>
      </c>
      <c r="G9" s="46">
        <f>SUM(Global!E4:E19)</f>
        <v>164</v>
      </c>
      <c r="H9" s="46">
        <f t="shared" si="0"/>
        <v>164</v>
      </c>
      <c r="I9" s="46">
        <f t="shared" si="1"/>
        <v>164</v>
      </c>
      <c r="J9" s="43"/>
      <c r="K9" s="44">
        <f t="shared" si="3"/>
        <v>0</v>
      </c>
      <c r="L9" s="44">
        <f t="shared" si="4"/>
        <v>0</v>
      </c>
      <c r="M9" s="44">
        <f t="shared" si="5"/>
        <v>0</v>
      </c>
      <c r="N9" s="44">
        <f t="shared" si="6"/>
        <v>1</v>
      </c>
      <c r="O9" s="44">
        <f t="shared" si="2"/>
        <v>1</v>
      </c>
      <c r="P9" s="45" t="s">
        <v>187</v>
      </c>
    </row>
    <row r="10" spans="1:16" ht="14.25">
      <c r="A10" s="40">
        <f>Global!C20</f>
        <v>41596</v>
      </c>
      <c r="B10" s="41">
        <f>Global!D27</f>
        <v>0.68881944444444443</v>
      </c>
      <c r="C10" s="46" t="s">
        <v>110</v>
      </c>
      <c r="D10" s="46">
        <f>SUM(Global!F20:F27)</f>
        <v>0</v>
      </c>
      <c r="E10" s="46">
        <f>SUM(Global!G20:G27)</f>
        <v>0</v>
      </c>
      <c r="F10" s="46">
        <f>SUM(Global!H20:H27)</f>
        <v>5</v>
      </c>
      <c r="G10" s="46">
        <f>SUM(Global!E20:E27)</f>
        <v>139</v>
      </c>
      <c r="H10" s="46">
        <f t="shared" si="0"/>
        <v>144</v>
      </c>
      <c r="I10" s="46">
        <f t="shared" si="1"/>
        <v>144</v>
      </c>
      <c r="J10" s="43"/>
      <c r="K10" s="44">
        <f t="shared" si="3"/>
        <v>0</v>
      </c>
      <c r="L10" s="44">
        <f t="shared" si="4"/>
        <v>0</v>
      </c>
      <c r="M10" s="44">
        <f t="shared" si="5"/>
        <v>3.4722222222222224E-2</v>
      </c>
      <c r="N10" s="44">
        <f t="shared" si="6"/>
        <v>0.96527777777777779</v>
      </c>
      <c r="O10" s="44">
        <f t="shared" si="2"/>
        <v>1</v>
      </c>
      <c r="P10" s="45" t="s">
        <v>187</v>
      </c>
    </row>
    <row r="11" spans="1:16" ht="14.25">
      <c r="A11" s="2">
        <f>Global!C28</f>
        <v>41596</v>
      </c>
      <c r="B11" s="3">
        <f>Global!D46</f>
        <v>0.68888888888888888</v>
      </c>
      <c r="C11" s="2" t="s">
        <v>99</v>
      </c>
      <c r="D11" s="5">
        <f>SUM(Global!F28:F46)</f>
        <v>1</v>
      </c>
      <c r="E11" s="5">
        <f>SUM(Global!G28:G46)</f>
        <v>122</v>
      </c>
      <c r="F11" s="5">
        <f>SUM(Global!H28:H46)</f>
        <v>0</v>
      </c>
      <c r="G11" s="5">
        <f>SUM(Global!E28:E46)</f>
        <v>203</v>
      </c>
      <c r="H11" s="5">
        <f t="shared" si="0"/>
        <v>326</v>
      </c>
      <c r="I11" s="5">
        <f t="shared" si="1"/>
        <v>204</v>
      </c>
      <c r="J11" s="4"/>
      <c r="K11" s="38">
        <f t="shared" si="3"/>
        <v>3.0674846625766872E-3</v>
      </c>
      <c r="L11" s="38">
        <f t="shared" si="4"/>
        <v>0.37423312883435583</v>
      </c>
      <c r="M11" s="38">
        <f t="shared" si="5"/>
        <v>0</v>
      </c>
      <c r="N11" s="38">
        <f t="shared" si="6"/>
        <v>0.62269938650306744</v>
      </c>
      <c r="O11" s="38">
        <f t="shared" si="2"/>
        <v>0.62576687116564422</v>
      </c>
      <c r="P11" s="38">
        <f t="shared" si="7"/>
        <v>0.37423312883435578</v>
      </c>
    </row>
    <row r="12" spans="1:16" ht="14.25">
      <c r="A12" s="40">
        <f>Global!C46</f>
        <v>41596</v>
      </c>
      <c r="B12" s="41">
        <f>Global!D47</f>
        <v>0.68890046296296292</v>
      </c>
      <c r="C12" s="40" t="s">
        <v>13</v>
      </c>
      <c r="D12" s="46">
        <f>Global!F47</f>
        <v>0</v>
      </c>
      <c r="E12" s="46">
        <f>Global!G47</f>
        <v>0</v>
      </c>
      <c r="F12" s="46">
        <f>Global!H47</f>
        <v>0</v>
      </c>
      <c r="G12" s="46">
        <f>Global!E47</f>
        <v>1</v>
      </c>
      <c r="H12" s="46">
        <f t="shared" si="0"/>
        <v>1</v>
      </c>
      <c r="I12" s="46">
        <f t="shared" si="1"/>
        <v>1</v>
      </c>
      <c r="J12" s="43"/>
      <c r="K12" s="44">
        <f t="shared" si="3"/>
        <v>0</v>
      </c>
      <c r="L12" s="44">
        <f t="shared" si="4"/>
        <v>0</v>
      </c>
      <c r="M12" s="44">
        <f t="shared" si="5"/>
        <v>0</v>
      </c>
      <c r="N12" s="44">
        <f t="shared" si="6"/>
        <v>1</v>
      </c>
      <c r="O12" s="44">
        <f t="shared" si="2"/>
        <v>1</v>
      </c>
      <c r="P12" s="45" t="s">
        <v>187</v>
      </c>
    </row>
    <row r="13" spans="1:16" ht="14.25">
      <c r="A13" s="40">
        <f>Global!C47</f>
        <v>41596</v>
      </c>
      <c r="B13" s="41">
        <f>Global!D58</f>
        <v>0.68893518518518515</v>
      </c>
      <c r="C13" s="40" t="s">
        <v>153</v>
      </c>
      <c r="D13" s="46">
        <f>SUM(Global!F48:F58)</f>
        <v>1</v>
      </c>
      <c r="E13" s="46">
        <f>SUM(Global!G48:G58)</f>
        <v>0</v>
      </c>
      <c r="F13" s="46">
        <f>SUM(Global!H48:H58)</f>
        <v>0</v>
      </c>
      <c r="G13" s="46">
        <f>SUM(Global!E48:E58)</f>
        <v>125</v>
      </c>
      <c r="H13" s="46">
        <f t="shared" si="0"/>
        <v>126</v>
      </c>
      <c r="I13" s="46">
        <f t="shared" si="1"/>
        <v>126</v>
      </c>
      <c r="J13" s="43"/>
      <c r="K13" s="44">
        <f t="shared" si="3"/>
        <v>7.9365079365079361E-3</v>
      </c>
      <c r="L13" s="44">
        <f t="shared" si="4"/>
        <v>0</v>
      </c>
      <c r="M13" s="44">
        <f t="shared" si="5"/>
        <v>0</v>
      </c>
      <c r="N13" s="44">
        <f t="shared" si="6"/>
        <v>0.99206349206349209</v>
      </c>
      <c r="O13" s="44">
        <f t="shared" si="2"/>
        <v>1</v>
      </c>
      <c r="P13" s="45" t="s">
        <v>187</v>
      </c>
    </row>
    <row r="14" spans="1:16" ht="14.25">
      <c r="A14" s="2">
        <f>Global!C58</f>
        <v>41596</v>
      </c>
      <c r="B14" s="3">
        <f>Global!D66</f>
        <v>0.68895833333333334</v>
      </c>
      <c r="C14" s="2" t="s">
        <v>10</v>
      </c>
      <c r="D14" s="5">
        <f>SUM(Global!F59:F66)</f>
        <v>2</v>
      </c>
      <c r="E14" s="5">
        <f>SUM(Global!G59:G66)</f>
        <v>101</v>
      </c>
      <c r="F14" s="5">
        <f>SUM(Global!H59:H66)</f>
        <v>0</v>
      </c>
      <c r="G14" s="5">
        <f>SUM(Global!E59:E66)</f>
        <v>127</v>
      </c>
      <c r="H14" s="5">
        <f t="shared" si="0"/>
        <v>230</v>
      </c>
      <c r="I14" s="5">
        <f t="shared" si="1"/>
        <v>129</v>
      </c>
      <c r="J14" s="4"/>
      <c r="K14" s="38">
        <f t="shared" si="3"/>
        <v>8.6956521739130436E-3</v>
      </c>
      <c r="L14" s="38">
        <f t="shared" si="4"/>
        <v>0.43913043478260871</v>
      </c>
      <c r="M14" s="38">
        <f t="shared" si="5"/>
        <v>0</v>
      </c>
      <c r="N14" s="38">
        <f t="shared" si="6"/>
        <v>0.55217391304347829</v>
      </c>
      <c r="O14" s="38">
        <f t="shared" si="2"/>
        <v>0.56086956521739129</v>
      </c>
      <c r="P14" s="38">
        <f t="shared" si="7"/>
        <v>0.43913043478260871</v>
      </c>
    </row>
    <row r="15" spans="1:16" ht="18">
      <c r="A15" s="6" t="s">
        <v>177</v>
      </c>
      <c r="B15" s="6"/>
      <c r="C15" s="6"/>
      <c r="D15" s="6">
        <f t="shared" ref="D15:I15" si="8">SUM(D2:D14)</f>
        <v>9</v>
      </c>
      <c r="E15" s="6">
        <f t="shared" si="8"/>
        <v>265</v>
      </c>
      <c r="F15" s="6">
        <f t="shared" si="8"/>
        <v>5</v>
      </c>
      <c r="G15" s="6">
        <f t="shared" si="8"/>
        <v>1130</v>
      </c>
      <c r="H15" s="6">
        <f t="shared" si="8"/>
        <v>1409</v>
      </c>
      <c r="I15" s="6">
        <f t="shared" si="8"/>
        <v>1144</v>
      </c>
      <c r="J15" s="7"/>
      <c r="K15" s="38">
        <f t="shared" si="3"/>
        <v>6.3875088715400997E-3</v>
      </c>
      <c r="L15" s="38">
        <f t="shared" si="4"/>
        <v>0.18807665010645849</v>
      </c>
      <c r="M15" s="38">
        <f t="shared" si="5"/>
        <v>3.5486160397444995E-3</v>
      </c>
      <c r="N15" s="38">
        <f t="shared" si="6"/>
        <v>0.80198722498225694</v>
      </c>
      <c r="O15" s="48">
        <f t="shared" si="2"/>
        <v>0.81192334989354153</v>
      </c>
      <c r="P15" s="47">
        <f t="shared" si="7"/>
        <v>0.18807665010645847</v>
      </c>
    </row>
    <row r="16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39"/>
      <c r="L16" s="39"/>
      <c r="M16" s="39"/>
      <c r="N16" s="39"/>
      <c r="O16" s="39"/>
      <c r="P16" s="39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Global</vt:lpstr>
      <vt:lpstr>Action1</vt:lpstr>
      <vt:lpstr>Results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ndhiman</dc:creator>
  <cp:lastModifiedBy>Massachusetts  Institute of Technology</cp:lastModifiedBy>
  <dcterms:created xsi:type="dcterms:W3CDTF">2013-11-18T21:39:24Z</dcterms:created>
  <dcterms:modified xsi:type="dcterms:W3CDTF">2013-11-18T21:48:24Z</dcterms:modified>
</cp:coreProperties>
</file>